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920" tabRatio="836" activeTab="0"/>
  </bookViews>
  <sheets>
    <sheet name="INSTRUMEN PBMA 2015" sheetId="1" r:id="rId1"/>
    <sheet name="RUMUSAN PBMA 2014" sheetId="2" r:id="rId2"/>
  </sheets>
  <definedNames/>
  <calcPr fullCalcOnLoad="1"/>
</workbook>
</file>

<file path=xl/sharedStrings.xml><?xml version="1.0" encoding="utf-8"?>
<sst xmlns="http://schemas.openxmlformats.org/spreadsheetml/2006/main" count="188" uniqueCount="147">
  <si>
    <t>BIL</t>
  </si>
  <si>
    <t>% Pencapaian</t>
  </si>
  <si>
    <t>Disediakan oleh,</t>
  </si>
  <si>
    <t>TB</t>
  </si>
  <si>
    <t>Tidak Berkaitan</t>
  </si>
  <si>
    <t>Jawatankuasa Makanan Asrama</t>
  </si>
  <si>
    <t>Rekod / Fail Kebenaran Pertukaran Menu / Bahan</t>
  </si>
  <si>
    <t>Rekod / Fail Amaran / Dendaan / Pembelian Darurat</t>
  </si>
  <si>
    <t>Salinan Dokumen Jaminan Bank Pembekal Makanan</t>
  </si>
  <si>
    <t>Laporan Kendiri Dewan Makan</t>
  </si>
  <si>
    <t>Menu Dipamerkan</t>
  </si>
  <si>
    <t>Pematuhan Prosedur Borang Pesanan</t>
  </si>
  <si>
    <t>Pengurusan Pekerja</t>
  </si>
  <si>
    <t>Penyimpanan Bahan Mentah</t>
  </si>
  <si>
    <t>Ruang Dapur</t>
  </si>
  <si>
    <t>Pengurusan Dokumen</t>
  </si>
  <si>
    <t>MEN</t>
  </si>
  <si>
    <t>JUMLAH</t>
  </si>
  <si>
    <t>ASRAMA</t>
  </si>
  <si>
    <t>Disahkan oleh,</t>
  </si>
  <si>
    <t>Tiada / Tidak Dilaksanakan</t>
  </si>
  <si>
    <t>Banyak Kelemahan Yang Memerlukan Tindakan Pembetulan Dengan Segera</t>
  </si>
  <si>
    <t>Mempunyai Banyak Kekuatan Yang Memenuhi Keperluan Minimum</t>
  </si>
  <si>
    <t>Mempunyai Banyak Kekuatan Yang Melebihi Keperluan Minimum</t>
  </si>
  <si>
    <t>Taraf Pencapaian</t>
  </si>
  <si>
    <t xml:space="preserve">* Bagi Asrama Berpencapaian 59% dan Ke Bawah, Pihak JPN/PPD Dikehendaki Membuat Pemantauan Susulan </t>
  </si>
  <si>
    <t>90% - 100%</t>
  </si>
  <si>
    <t>Cemerlang</t>
  </si>
  <si>
    <t>80% - 89%</t>
  </si>
  <si>
    <t>Baik</t>
  </si>
  <si>
    <t>60% - 79%</t>
  </si>
  <si>
    <t>Harapan</t>
  </si>
  <si>
    <t>40% - 59%</t>
  </si>
  <si>
    <t>Memuaskan</t>
  </si>
  <si>
    <t>20% - 39%</t>
  </si>
  <si>
    <t>Lemah</t>
  </si>
  <si>
    <t>0% - 19%</t>
  </si>
  <si>
    <t>Sangat Lemah</t>
  </si>
  <si>
    <t>TAHAP PENGURUSAN ASRAMA</t>
  </si>
  <si>
    <t>A.  PROFIL SEKOLAH</t>
  </si>
  <si>
    <t>1.  JABATAN PENDIDIKAN :</t>
  </si>
  <si>
    <t>2.  PPD :</t>
  </si>
  <si>
    <t>3.  NAMA SEKOLAH  :</t>
  </si>
  <si>
    <t>4.  TARIKH  :</t>
  </si>
  <si>
    <t>5.  MASA  :</t>
  </si>
  <si>
    <t>6.  NO. TELEFON  :</t>
  </si>
  <si>
    <t>7.  E-MAIL  :</t>
  </si>
  <si>
    <t>8.  BILANGAN MURID :</t>
  </si>
  <si>
    <t>Lelaki</t>
  </si>
  <si>
    <t>Perempuan</t>
  </si>
  <si>
    <t>Pemerihalan Skala</t>
  </si>
  <si>
    <t>Skor</t>
  </si>
  <si>
    <t>Taraf</t>
  </si>
  <si>
    <t>Deskripsi Umum</t>
  </si>
  <si>
    <t>ASPEK</t>
  </si>
  <si>
    <t>ITEM</t>
  </si>
  <si>
    <t>Jumlah Kecil</t>
  </si>
  <si>
    <t>(                                                                    )</t>
  </si>
  <si>
    <t>Jawatan</t>
  </si>
  <si>
    <t>Ketua Sektor/KPP HEM</t>
  </si>
  <si>
    <t>TARAF PENCAPAIAN</t>
  </si>
  <si>
    <t>A.  PENGURUSAN DOKUMEN</t>
  </si>
  <si>
    <t>Bil</t>
  </si>
  <si>
    <t>PENGURUSAN DOKUMEN</t>
  </si>
  <si>
    <t>4.1  Bahan Mentah Kering</t>
  </si>
  <si>
    <t>4.2  Bahan Mentah Basah</t>
  </si>
  <si>
    <t>6.1  Perabot</t>
  </si>
  <si>
    <t>PERJANJIAN KONTRAK</t>
  </si>
  <si>
    <t>Pencapaian</t>
  </si>
  <si>
    <t>JABATAN PENDIDIKAN NEGERI  :</t>
  </si>
  <si>
    <t>1.  BILANGAN ASRAMA :</t>
  </si>
  <si>
    <t>Rendah</t>
  </si>
  <si>
    <t>Menengah</t>
  </si>
  <si>
    <t>2. LAPORAN ANALISA  :</t>
  </si>
  <si>
    <t>Pertama</t>
  </si>
  <si>
    <t>Kedua</t>
  </si>
  <si>
    <t>Ketiga</t>
  </si>
  <si>
    <t>Keempat</t>
  </si>
  <si>
    <t>RENDAH</t>
  </si>
  <si>
    <t>Jumlah Asrama Yang Dipantau</t>
  </si>
  <si>
    <t>Mencapai 60% Dan Ke Atas</t>
  </si>
  <si>
    <t>Mencapai 59% Dan Ke Bawah Dan memerlukan Pemantauan Susulan</t>
  </si>
  <si>
    <t>ULASAN JABATAN PENDIDIKAN NEGERI</t>
  </si>
  <si>
    <t>Surat Setuju Terima (SST)</t>
  </si>
  <si>
    <t>Garis Panduan Penilaian Prestasi Kontraktor Perkhidmatan (BMA, KBK,KK) Kementerian Pendidikan Malaysia</t>
  </si>
  <si>
    <t>Jadual Pencucian Peralatan Dapur Dan Premis Dewan Makan Dipamerkan (Harian, Mingguan, Bulanan)</t>
  </si>
  <si>
    <t>Perjumpaan Dan Taklimat Kepada Pembekal Makanan Yang Baru Dilantik</t>
  </si>
  <si>
    <t>Surat Rasmi Penyerahan Peralatan Dapur Kepada Pembekal Makanan</t>
  </si>
  <si>
    <t>Dokumen Perjanjian Kontrak (PK)</t>
  </si>
  <si>
    <t>Maklumat Pekerja dan Sijil Kesihatan Pekerja</t>
  </si>
  <si>
    <t>Buku Pesanan Makanan - Format 8</t>
  </si>
  <si>
    <t>Buku / Fail Laporan Harian - LAMPIRAN A</t>
  </si>
  <si>
    <t>Buku / Fail Laporan Bulanan - LAMPIRAN B</t>
  </si>
  <si>
    <t>Borang Kaji Selidik Kepuasan Pelanggan - Mac/September - LAMPIRAN F</t>
  </si>
  <si>
    <t>Pemeriksaan Bulanan Bahan Mentah Kering</t>
  </si>
  <si>
    <t>Rekod Tawaran Teknikal (Lampiran G Dan F)</t>
  </si>
  <si>
    <t>Menu Dipamerkan Dalam Dewan &amp; Dapur Asrama</t>
  </si>
  <si>
    <t>3.2  Tawaran Teknikal (LAMPIRAN F) Dipamerkan</t>
  </si>
  <si>
    <t>3.3  Carta Organisasi Syarikat Dan Jadual Tugas Pekerja Dewan Makan</t>
  </si>
  <si>
    <t>3.4  Etika Pemakaian</t>
  </si>
  <si>
    <t>3.5  Pemeriksaan Kesihatan</t>
  </si>
  <si>
    <t>• Mengikut Jenama Dipamerkan (LAMPIRAN G)</t>
  </si>
  <si>
    <t>• Menepati Spesifikasi Kualiti Dan Kuantiti</t>
  </si>
  <si>
    <t>• Kebersihan Dan Susun Atur Setor</t>
  </si>
  <si>
    <t>• Bekalan Harian</t>
  </si>
  <si>
    <t>• Susunan Penyimpanan Bahan Mentah Dalam Peti Sejuk</t>
  </si>
  <si>
    <t>5.2  Tempat Penyediaan Yang Sesuai</t>
  </si>
  <si>
    <t>5.3  Sajian</t>
  </si>
  <si>
    <t>5.4  Pembuangan Sisa Makanan Dan Sampah (Bertutup)</t>
  </si>
  <si>
    <t>5.5  Perangkap Serangga Perosak</t>
  </si>
  <si>
    <t>Dewan Makan Dan Dapur Asrama Secara Keseluruhan</t>
  </si>
  <si>
    <t>6.2  Keperluan Asas Disediakan (Pejabat Pembekal Makanan, Tandas, Bilik Rehat)</t>
  </si>
  <si>
    <t>6.3  Premis Keseluruhan (Dalam &amp; Luar)</t>
  </si>
  <si>
    <t>B.  PENGURUSAN DEWAN DAN DAPUR ASRAMA</t>
  </si>
  <si>
    <t>C.  INSTRUMEN PEMANTAUAN</t>
  </si>
  <si>
    <t>B.  MAKLUMAT PEMBEKAL MAKANAN</t>
  </si>
  <si>
    <t>9. NAMA SYARIKAT :</t>
  </si>
  <si>
    <t>10. HARGA SEHARI :</t>
  </si>
  <si>
    <t>11. NAMA PENGURUS :</t>
  </si>
  <si>
    <t>12. TEMPOH KONTRAK :</t>
  </si>
  <si>
    <t>Pengetua/Guru Besar/GPK</t>
  </si>
  <si>
    <t>Dewan Makan &amp; Dapur Asrama Secara Keseluruhan</t>
  </si>
  <si>
    <t>Markah Penuh</t>
  </si>
  <si>
    <r>
      <t xml:space="preserve">Mempunyai Sedikit Kekuatan Tetapi Banyak Kelemahan </t>
    </r>
    <r>
      <rPr>
        <sz val="10"/>
        <rFont val="Arial"/>
        <family val="0"/>
      </rPr>
      <t>Y</t>
    </r>
    <r>
      <rPr>
        <sz val="10"/>
        <rFont val="Arial"/>
        <family val="0"/>
      </rPr>
      <t>ang Memerlukan Tindakan Pembetulan</t>
    </r>
  </si>
  <si>
    <t>Laporan Prestasi Kontraktor - 3 Kali Setahun - LAMPIRAN C</t>
  </si>
  <si>
    <t>Panduan Pelaksanaan Kontrak Bekalan Makanan Bermasak di Sekolah-Sekolah Berasrama Kementerian Pendidikan Malaysia</t>
  </si>
  <si>
    <t>3.1  Mengikut Norma Yang Ditetapkan</t>
  </si>
  <si>
    <t>3.6  Pekerja Telah Menghadiri Kursus</t>
  </si>
  <si>
    <t>• Penyimpanan Teratur Dan Menggunakan Bekas Yang Sesuai</t>
  </si>
  <si>
    <t>5.1  Kebersihan, Keselamatan, Peralatan dan Perkakasan</t>
  </si>
  <si>
    <r>
      <t xml:space="preserve">• Kualiti </t>
    </r>
    <r>
      <rPr>
        <i/>
        <sz val="11"/>
        <rFont val="Arial Narrow"/>
        <family val="2"/>
      </rPr>
      <t>D</t>
    </r>
    <r>
      <rPr>
        <i/>
        <sz val="11"/>
        <rFont val="Arial Narrow"/>
        <family val="2"/>
      </rPr>
      <t xml:space="preserve">an </t>
    </r>
    <r>
      <rPr>
        <i/>
        <sz val="11"/>
        <rFont val="Arial Narrow"/>
        <family val="2"/>
      </rPr>
      <t>K</t>
    </r>
    <r>
      <rPr>
        <i/>
        <sz val="11"/>
        <rFont val="Arial Narrow"/>
        <family val="2"/>
      </rPr>
      <t xml:space="preserve">uantiti </t>
    </r>
    <r>
      <rPr>
        <i/>
        <sz val="11"/>
        <rFont val="Arial Narrow"/>
        <family val="2"/>
      </rPr>
      <t>S</t>
    </r>
    <r>
      <rPr>
        <i/>
        <sz val="11"/>
        <rFont val="Arial Narrow"/>
        <family val="2"/>
      </rPr>
      <t>ajian (</t>
    </r>
    <r>
      <rPr>
        <i/>
        <sz val="11"/>
        <rFont val="Arial Narrow"/>
        <family val="2"/>
      </rPr>
      <t>R</t>
    </r>
    <r>
      <rPr>
        <i/>
        <sz val="11"/>
        <rFont val="Arial Narrow"/>
        <family val="2"/>
      </rPr>
      <t xml:space="preserve">asa / </t>
    </r>
    <r>
      <rPr>
        <i/>
        <sz val="11"/>
        <rFont val="Arial Narrow"/>
        <family val="2"/>
      </rPr>
      <t>R</t>
    </r>
    <r>
      <rPr>
        <i/>
        <sz val="11"/>
        <rFont val="Arial Narrow"/>
        <family val="2"/>
      </rPr>
      <t xml:space="preserve">upa / </t>
    </r>
    <r>
      <rPr>
        <i/>
        <sz val="11"/>
        <rFont val="Arial Narrow"/>
        <family val="2"/>
      </rPr>
      <t>C</t>
    </r>
    <r>
      <rPr>
        <i/>
        <sz val="11"/>
        <rFont val="Arial Narrow"/>
        <family val="2"/>
      </rPr>
      <t xml:space="preserve">ara </t>
    </r>
    <r>
      <rPr>
        <i/>
        <sz val="11"/>
        <rFont val="Arial Narrow"/>
        <family val="2"/>
      </rPr>
      <t>H</t>
    </r>
    <r>
      <rPr>
        <i/>
        <sz val="11"/>
        <rFont val="Arial Narrow"/>
        <family val="2"/>
      </rPr>
      <t xml:space="preserve">idangan / </t>
    </r>
    <r>
      <rPr>
        <i/>
        <sz val="11"/>
        <rFont val="Arial Narrow"/>
        <family val="2"/>
      </rPr>
      <t>T</t>
    </r>
    <r>
      <rPr>
        <i/>
        <sz val="11"/>
        <rFont val="Arial Narrow"/>
        <family val="2"/>
      </rPr>
      <t>imbangan)</t>
    </r>
  </si>
  <si>
    <t>• Ketepatan Masa</t>
  </si>
  <si>
    <t>(SEKOLAH MEN.)
BILANGAN ASRAMA MENCAPAI 60% DAN KE ATAS</t>
  </si>
  <si>
    <t>(SEKOLAH REN.)
BILANGAN ASRAMA MENCAPAI 60% DAN KE ATAS</t>
  </si>
  <si>
    <t xml:space="preserve"> - Gunakan Lampiran Jika Perlu -</t>
  </si>
  <si>
    <t>TARIKH :</t>
  </si>
  <si>
    <t>Jumlah Besar</t>
  </si>
  <si>
    <t>Pencapaian Aspek No. 1</t>
  </si>
  <si>
    <t>Pencapaian Aspek No. 2</t>
  </si>
  <si>
    <t>Pencapaian Aspek No. 3</t>
  </si>
  <si>
    <t>Pencapaian Aspek No. 4</t>
  </si>
  <si>
    <t>Pencapaian Aspek No. 5</t>
  </si>
  <si>
    <t>Pencapaian Aspek No. 6</t>
  </si>
  <si>
    <t>SK</t>
  </si>
  <si>
    <t>SM</t>
  </si>
  <si>
    <t>13.  No. Sijil Kewangan</t>
  </si>
  <si>
    <t>RUMUSAN PBMA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</si>
</sst>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;[Red]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0.0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8"/>
      <name val="Franklin Gothic Medium Cond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6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8"/>
      <name val="Arial Narrow"/>
      <family val="2"/>
    </font>
    <font>
      <sz val="11"/>
      <color indexed="10"/>
      <name val="Arial Narrow"/>
      <family val="2"/>
    </font>
    <font>
      <sz val="14"/>
      <color indexed="10"/>
      <name val="Arial Narrow"/>
      <family val="2"/>
    </font>
    <font>
      <b/>
      <sz val="16"/>
      <color indexed="10"/>
      <name val="Cambria"/>
      <family val="1"/>
    </font>
    <font>
      <b/>
      <sz val="16"/>
      <color indexed="39"/>
      <name val="Arial Narrow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i/>
      <sz val="18"/>
      <color indexed="60"/>
      <name val="Arial"/>
      <family val="2"/>
    </font>
    <font>
      <b/>
      <i/>
      <sz val="16"/>
      <color indexed="60"/>
      <name val="Arial"/>
      <family val="2"/>
    </font>
    <font>
      <b/>
      <i/>
      <sz val="14"/>
      <color indexed="10"/>
      <name val="Arial"/>
      <family val="2"/>
    </font>
    <font>
      <b/>
      <sz val="12"/>
      <color indexed="39"/>
      <name val="Arial Narrow"/>
      <family val="2"/>
    </font>
    <font>
      <b/>
      <sz val="14"/>
      <color indexed="60"/>
      <name val="Arial Narrow"/>
      <family val="0"/>
    </font>
    <font>
      <b/>
      <i/>
      <sz val="14"/>
      <color indexed="10"/>
      <name val="Arial Black"/>
      <family val="2"/>
    </font>
    <font>
      <b/>
      <sz val="12"/>
      <color indexed="9"/>
      <name val="Arial Black"/>
      <family val="2"/>
    </font>
    <font>
      <b/>
      <i/>
      <sz val="24"/>
      <color indexed="10"/>
      <name val="Arial"/>
      <family val="2"/>
    </font>
    <font>
      <b/>
      <sz val="14"/>
      <color indexed="30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 Narrow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6"/>
      <color indexed="10"/>
      <name val="Arial Narrow"/>
      <family val="2"/>
    </font>
    <font>
      <b/>
      <i/>
      <sz val="10"/>
      <color indexed="19"/>
      <name val="Arial"/>
      <family val="2"/>
    </font>
    <font>
      <sz val="10"/>
      <color indexed="19"/>
      <name val="Arial"/>
      <family val="2"/>
    </font>
    <font>
      <i/>
      <sz val="10"/>
      <color indexed="19"/>
      <name val="Arial"/>
      <family val="2"/>
    </font>
    <font>
      <b/>
      <i/>
      <sz val="14"/>
      <color indexed="8"/>
      <name val="Arial Narrow"/>
      <family val="2"/>
    </font>
    <font>
      <b/>
      <sz val="12"/>
      <color indexed="9"/>
      <name val="Arial"/>
      <family val="2"/>
    </font>
    <font>
      <b/>
      <sz val="12"/>
      <color indexed="10"/>
      <name val="Arial Narrow"/>
      <family val="2"/>
    </font>
    <font>
      <b/>
      <sz val="28"/>
      <name val="Cambria"/>
      <family val="1"/>
    </font>
    <font>
      <b/>
      <sz val="12"/>
      <color indexed="10"/>
      <name val="Arial"/>
      <family val="2"/>
    </font>
    <font>
      <b/>
      <sz val="11"/>
      <color indexed="9"/>
      <name val="Arial Narrow"/>
      <family val="2"/>
    </font>
    <font>
      <b/>
      <sz val="18"/>
      <color indexed="10"/>
      <name val="Arial Narrow"/>
      <family val="2"/>
    </font>
    <font>
      <b/>
      <i/>
      <sz val="18"/>
      <color indexed="60"/>
      <name val="Arial Narrow"/>
      <family val="2"/>
    </font>
    <font>
      <b/>
      <i/>
      <sz val="16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sz val="14"/>
      <color indexed="9"/>
      <name val="Arial Narrow"/>
      <family val="2"/>
    </font>
    <font>
      <b/>
      <sz val="18"/>
      <color indexed="8"/>
      <name val="Baskerville Old Face"/>
      <family val="0"/>
    </font>
    <font>
      <b/>
      <sz val="16"/>
      <color indexed="8"/>
      <name val="Baskerville Old Face"/>
      <family val="0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b/>
      <sz val="16"/>
      <color rgb="FFC00000"/>
      <name val="Cambria"/>
      <family val="1"/>
    </font>
    <font>
      <b/>
      <sz val="16"/>
      <color rgb="FF0000FF"/>
      <name val="Arial Narrow"/>
      <family val="0"/>
    </font>
    <font>
      <b/>
      <sz val="14"/>
      <color rgb="FFC00000"/>
      <name val="Arial"/>
      <family val="2"/>
    </font>
    <font>
      <b/>
      <sz val="18"/>
      <color rgb="FFC00000"/>
      <name val="Arial"/>
      <family val="2"/>
    </font>
    <font>
      <b/>
      <i/>
      <sz val="18"/>
      <color theme="9" tint="-0.4999699890613556"/>
      <name val="Arial"/>
      <family val="2"/>
    </font>
    <font>
      <b/>
      <i/>
      <sz val="16"/>
      <color theme="9" tint="-0.4999699890613556"/>
      <name val="Arial"/>
      <family val="2"/>
    </font>
    <font>
      <b/>
      <i/>
      <sz val="14"/>
      <color rgb="FFC00000"/>
      <name val="Arial"/>
      <family val="2"/>
    </font>
    <font>
      <b/>
      <sz val="12"/>
      <color rgb="FF0000FF"/>
      <name val="Arial Narrow"/>
      <family val="2"/>
    </font>
    <font>
      <b/>
      <sz val="14"/>
      <color rgb="FFC00000"/>
      <name val="Arial Narrow"/>
      <family val="2"/>
    </font>
    <font>
      <b/>
      <sz val="14"/>
      <color theme="9" tint="-0.4999699890613556"/>
      <name val="Arial Narrow"/>
      <family val="2"/>
    </font>
    <font>
      <b/>
      <sz val="12"/>
      <color rgb="FFC00000"/>
      <name val="Arial Narrow"/>
      <family val="2"/>
    </font>
    <font>
      <b/>
      <sz val="14"/>
      <color rgb="FF0070C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Arial Narrow"/>
      <family val="2"/>
    </font>
    <font>
      <b/>
      <i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i/>
      <sz val="10"/>
      <color theme="6" tint="-0.4999699890613556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6"/>
      <color rgb="FFC00000"/>
      <name val="Arial Narrow"/>
      <family val="2"/>
    </font>
    <font>
      <sz val="12"/>
      <color theme="0"/>
      <name val="Arial"/>
      <family val="2"/>
    </font>
    <font>
      <b/>
      <i/>
      <sz val="14"/>
      <color rgb="FFC00000"/>
      <name val="Arial Black"/>
      <family val="2"/>
    </font>
    <font>
      <b/>
      <sz val="12"/>
      <color theme="0"/>
      <name val="Arial Black"/>
      <family val="2"/>
    </font>
    <font>
      <b/>
      <i/>
      <sz val="24"/>
      <color rgb="FFFF0000"/>
      <name val="Arial"/>
      <family val="2"/>
    </font>
    <font>
      <b/>
      <i/>
      <sz val="14"/>
      <color rgb="FFC00000"/>
      <name val="Arial Narrow"/>
      <family val="2"/>
    </font>
    <font>
      <b/>
      <sz val="14"/>
      <color theme="0"/>
      <name val="Arial Narrow"/>
      <family val="2"/>
    </font>
    <font>
      <b/>
      <i/>
      <sz val="16"/>
      <color rgb="FFC00000"/>
      <name val="Arial Narrow"/>
      <family val="2"/>
    </font>
    <font>
      <b/>
      <sz val="18"/>
      <color rgb="FFC00000"/>
      <name val="Arial Narrow"/>
      <family val="2"/>
    </font>
    <font>
      <b/>
      <i/>
      <sz val="18"/>
      <color theme="9" tint="-0.4999699890613556"/>
      <name val="Arial Narrow"/>
      <family val="2"/>
    </font>
    <font>
      <b/>
      <sz val="11"/>
      <color theme="0"/>
      <name val="Arial Narrow"/>
      <family val="2"/>
    </font>
    <font>
      <b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24" borderId="0">
      <alignment/>
      <protection locked="0"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38" fillId="25" borderId="0" xfId="0" applyFont="1" applyFill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6" fillId="26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45" fillId="0" borderId="0" xfId="0" applyFont="1" applyAlignment="1">
      <alignment/>
    </xf>
    <xf numFmtId="0" fontId="88" fillId="26" borderId="16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34" fillId="27" borderId="13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7" fillId="28" borderId="19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9" xfId="0" applyFont="1" applyBorder="1" applyAlignment="1">
      <alignment/>
    </xf>
    <xf numFmtId="0" fontId="92" fillId="0" borderId="19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22" fillId="29" borderId="21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 textRotation="90"/>
    </xf>
    <xf numFmtId="0" fontId="37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2" fontId="95" fillId="0" borderId="19" xfId="0" applyNumberFormat="1" applyFont="1" applyFill="1" applyBorder="1" applyAlignment="1">
      <alignment horizontal="center" vertical="center"/>
    </xf>
    <xf numFmtId="2" fontId="20" fillId="29" borderId="21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96" fillId="0" borderId="16" xfId="0" applyFont="1" applyBorder="1" applyAlignment="1">
      <alignment horizontal="right" vertical="center" wrapText="1"/>
    </xf>
    <xf numFmtId="0" fontId="96" fillId="0" borderId="22" xfId="0" applyFont="1" applyBorder="1" applyAlignment="1">
      <alignment horizontal="right" vertical="center" wrapText="1"/>
    </xf>
    <xf numFmtId="0" fontId="97" fillId="0" borderId="15" xfId="0" applyFont="1" applyFill="1" applyBorder="1" applyAlignment="1">
      <alignment horizontal="right" vertical="center"/>
    </xf>
    <xf numFmtId="0" fontId="97" fillId="0" borderId="15" xfId="0" applyFont="1" applyFill="1" applyBorder="1" applyAlignment="1">
      <alignment horizontal="right" vertical="center"/>
    </xf>
    <xf numFmtId="0" fontId="97" fillId="0" borderId="23" xfId="0" applyFont="1" applyFill="1" applyBorder="1" applyAlignment="1">
      <alignment horizontal="right" vertical="center"/>
    </xf>
    <xf numFmtId="0" fontId="98" fillId="0" borderId="15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94" fillId="0" borderId="25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41" fillId="26" borderId="0" xfId="0" applyFont="1" applyFill="1" applyBorder="1" applyAlignment="1">
      <alignment horizontal="center" vertical="center" textRotation="90"/>
    </xf>
    <xf numFmtId="0" fontId="36" fillId="0" borderId="16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94" fillId="0" borderId="13" xfId="0" applyFont="1" applyFill="1" applyBorder="1" applyAlignment="1">
      <alignment horizontal="center" vertical="center"/>
    </xf>
    <xf numFmtId="0" fontId="100" fillId="30" borderId="19" xfId="0" applyFont="1" applyFill="1" applyBorder="1" applyAlignment="1">
      <alignment horizontal="left" vertical="center"/>
    </xf>
    <xf numFmtId="0" fontId="96" fillId="26" borderId="15" xfId="0" applyFont="1" applyFill="1" applyBorder="1" applyAlignment="1">
      <alignment horizontal="center" vertical="top" textRotation="90"/>
    </xf>
    <xf numFmtId="0" fontId="96" fillId="26" borderId="0" xfId="0" applyFont="1" applyFill="1" applyBorder="1" applyAlignment="1">
      <alignment horizontal="center" vertical="top" textRotation="90"/>
    </xf>
    <xf numFmtId="0" fontId="96" fillId="26" borderId="0" xfId="0" applyFont="1" applyFill="1" applyBorder="1" applyAlignment="1">
      <alignment horizontal="center" vertical="center" textRotation="90"/>
    </xf>
    <xf numFmtId="0" fontId="96" fillId="26" borderId="13" xfId="0" applyFont="1" applyFill="1" applyBorder="1" applyAlignment="1">
      <alignment horizontal="center" vertical="center" textRotation="90"/>
    </xf>
    <xf numFmtId="0" fontId="101" fillId="31" borderId="19" xfId="0" applyFont="1" applyFill="1" applyBorder="1" applyAlignment="1">
      <alignment horizontal="right" vertical="center"/>
    </xf>
    <xf numFmtId="0" fontId="101" fillId="31" borderId="26" xfId="0" applyFont="1" applyFill="1" applyBorder="1" applyAlignment="1">
      <alignment horizontal="right" vertical="center"/>
    </xf>
    <xf numFmtId="0" fontId="39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/>
    </xf>
    <xf numFmtId="0" fontId="28" fillId="32" borderId="27" xfId="0" applyFont="1" applyFill="1" applyBorder="1" applyAlignment="1">
      <alignment horizontal="center" vertical="center"/>
    </xf>
    <xf numFmtId="0" fontId="28" fillId="32" borderId="16" xfId="0" applyFont="1" applyFill="1" applyBorder="1" applyAlignment="1">
      <alignment horizontal="center" vertical="center"/>
    </xf>
    <xf numFmtId="0" fontId="28" fillId="32" borderId="2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6" fillId="32" borderId="12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105" fillId="35" borderId="13" xfId="0" applyFont="1" applyFill="1" applyBorder="1" applyAlignment="1">
      <alignment horizontal="center" vertical="center"/>
    </xf>
    <xf numFmtId="0" fontId="106" fillId="35" borderId="13" xfId="0" applyFont="1" applyFill="1" applyBorder="1" applyAlignment="1">
      <alignment horizontal="center" vertical="center"/>
    </xf>
    <xf numFmtId="0" fontId="105" fillId="36" borderId="12" xfId="0" applyFont="1" applyFill="1" applyBorder="1" applyAlignment="1">
      <alignment horizontal="center" vertical="center"/>
    </xf>
    <xf numFmtId="0" fontId="106" fillId="36" borderId="12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107" fillId="26" borderId="15" xfId="0" applyFont="1" applyFill="1" applyBorder="1" applyAlignment="1">
      <alignment horizontal="center" vertical="center" textRotation="90"/>
    </xf>
    <xf numFmtId="0" fontId="107" fillId="26" borderId="0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top" wrapText="1"/>
    </xf>
    <xf numFmtId="0" fontId="96" fillId="0" borderId="0" xfId="0" applyFont="1" applyFill="1" applyBorder="1" applyAlignment="1">
      <alignment horizontal="right" vertical="center" wrapText="1"/>
    </xf>
    <xf numFmtId="0" fontId="38" fillId="0" borderId="18" xfId="0" applyFont="1" applyBorder="1" applyAlignment="1">
      <alignment vertical="center" wrapText="1"/>
    </xf>
    <xf numFmtId="0" fontId="42" fillId="0" borderId="12" xfId="0" applyFont="1" applyBorder="1" applyAlignment="1">
      <alignment horizontal="left" vertical="center" wrapText="1"/>
    </xf>
    <xf numFmtId="0" fontId="36" fillId="26" borderId="16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08" fillId="37" borderId="27" xfId="0" applyFont="1" applyFill="1" applyBorder="1" applyAlignment="1">
      <alignment horizontal="center" vertical="center"/>
    </xf>
    <xf numFmtId="0" fontId="108" fillId="37" borderId="16" xfId="0" applyFont="1" applyFill="1" applyBorder="1" applyAlignment="1">
      <alignment horizontal="center" vertical="center"/>
    </xf>
    <xf numFmtId="0" fontId="108" fillId="37" borderId="2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109" fillId="0" borderId="13" xfId="0" applyFont="1" applyFill="1" applyBorder="1" applyAlignment="1">
      <alignment horizontal="center" vertical="center"/>
    </xf>
    <xf numFmtId="0" fontId="110" fillId="38" borderId="29" xfId="0" applyFont="1" applyFill="1" applyBorder="1" applyAlignment="1">
      <alignment horizontal="center" vertical="center"/>
    </xf>
    <xf numFmtId="0" fontId="110" fillId="38" borderId="30" xfId="0" applyFont="1" applyFill="1" applyBorder="1" applyAlignment="1">
      <alignment horizontal="center" vertical="center"/>
    </xf>
    <xf numFmtId="0" fontId="110" fillId="38" borderId="31" xfId="0" applyFont="1" applyFill="1" applyBorder="1" applyAlignment="1">
      <alignment horizontal="center" vertical="center"/>
    </xf>
    <xf numFmtId="2" fontId="111" fillId="0" borderId="32" xfId="0" applyNumberFormat="1" applyFont="1" applyFill="1" applyBorder="1" applyAlignment="1">
      <alignment horizontal="center" vertical="center"/>
    </xf>
    <xf numFmtId="2" fontId="111" fillId="0" borderId="33" xfId="0" applyNumberFormat="1" applyFont="1" applyFill="1" applyBorder="1" applyAlignment="1">
      <alignment horizontal="center" vertical="center"/>
    </xf>
    <xf numFmtId="2" fontId="111" fillId="0" borderId="34" xfId="0" applyNumberFormat="1" applyFont="1" applyFill="1" applyBorder="1" applyAlignment="1">
      <alignment horizontal="center" vertical="center"/>
    </xf>
    <xf numFmtId="0" fontId="99" fillId="0" borderId="35" xfId="0" applyFont="1" applyFill="1" applyBorder="1" applyAlignment="1">
      <alignment horizontal="left" vertical="center"/>
    </xf>
    <xf numFmtId="176" fontId="94" fillId="0" borderId="13" xfId="0" applyNumberFormat="1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/>
    </xf>
    <xf numFmtId="0" fontId="112" fillId="0" borderId="37" xfId="0" applyFont="1" applyBorder="1" applyAlignment="1">
      <alignment horizontal="center"/>
    </xf>
    <xf numFmtId="0" fontId="36" fillId="0" borderId="20" xfId="0" applyFont="1" applyBorder="1" applyAlignment="1">
      <alignment horizontal="right"/>
    </xf>
    <xf numFmtId="0" fontId="113" fillId="39" borderId="25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32" fillId="0" borderId="12" xfId="0" applyFont="1" applyBorder="1" applyAlignment="1">
      <alignment horizontal="left" vertical="center" wrapText="1"/>
    </xf>
    <xf numFmtId="1" fontId="114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1" fontId="114" fillId="0" borderId="13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1" fontId="114" fillId="0" borderId="12" xfId="0" applyNumberFormat="1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115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47" fillId="28" borderId="19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 wrapText="1"/>
    </xf>
    <xf numFmtId="0" fontId="48" fillId="28" borderId="19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15" fillId="0" borderId="17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117" fillId="40" borderId="19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91" fillId="0" borderId="24" xfId="0" applyFont="1" applyFill="1" applyBorder="1" applyAlignment="1">
      <alignment horizontal="center" vertical="center"/>
    </xf>
    <xf numFmtId="0" fontId="118" fillId="0" borderId="2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0</xdr:row>
      <xdr:rowOff>123825</xdr:rowOff>
    </xdr:from>
    <xdr:ext cx="4657725" cy="885825"/>
    <xdr:sp>
      <xdr:nvSpPr>
        <xdr:cNvPr id="1" name="TextBox 1"/>
        <xdr:cNvSpPr txBox="1">
          <a:spLocks noChangeArrowheads="1"/>
        </xdr:cNvSpPr>
      </xdr:nvSpPr>
      <xdr:spPr>
        <a:xfrm>
          <a:off x="2876550" y="123825"/>
          <a:ext cx="46577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INSTRUMEN PEMANTAUAN
</a:t>
          </a:r>
          <a:r>
            <a:rPr lang="en-US" cap="none" sz="18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BANTUAN</a:t>
          </a:r>
          <a:r>
            <a:rPr lang="en-US" cap="none" sz="18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 MAKANAN ASRAMA (PBMA)</a:t>
          </a:r>
          <a:r>
            <a:rPr lang="en-US" cap="none" sz="18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KEMENTERIAN PENDIDIKAN MALAYSIA</a:t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5</xdr:col>
      <xdr:colOff>457200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24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200025</xdr:colOff>
      <xdr:row>0</xdr:row>
      <xdr:rowOff>95250</xdr:rowOff>
    </xdr:from>
    <xdr:ext cx="4152900" cy="790575"/>
    <xdr:sp>
      <xdr:nvSpPr>
        <xdr:cNvPr id="1" name="TextBox 1"/>
        <xdr:cNvSpPr txBox="1">
          <a:spLocks noChangeArrowheads="1"/>
        </xdr:cNvSpPr>
      </xdr:nvSpPr>
      <xdr:spPr>
        <a:xfrm>
          <a:off x="3171825" y="95250"/>
          <a:ext cx="41529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PEMANTAUAN
</a:t>
          </a:r>
          <a:r>
            <a:rPr lang="en-US" cap="none" sz="16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BANTUAN MAKANAN ASRAMA (BMA)</a:t>
          </a:r>
          <a:r>
            <a:rPr lang="en-US" cap="none" sz="16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askerville Old Face"/>
              <a:ea typeface="Baskerville Old Face"/>
              <a:cs typeface="Baskerville Old Face"/>
            </a:rPr>
            <a:t>KEMENTERIAN PENDIDIKAN MALAYSIA</a:t>
          </a:r>
        </a:p>
      </xdr:txBody>
    </xdr:sp>
    <xdr:clientData/>
  </xdr:oneCellAnchor>
  <xdr:twoCellAnchor>
    <xdr:from>
      <xdr:col>0</xdr:col>
      <xdr:colOff>9525</xdr:colOff>
      <xdr:row>0</xdr:row>
      <xdr:rowOff>38100</xdr:rowOff>
    </xdr:from>
    <xdr:to>
      <xdr:col>5</xdr:col>
      <xdr:colOff>200025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0"/>
  </sheetPr>
  <dimension ref="A2:BC636"/>
  <sheetViews>
    <sheetView tabSelected="1" zoomScale="90" zoomScaleNormal="90" workbookViewId="0" topLeftCell="A1">
      <selection activeCell="T6" sqref="T6"/>
    </sheetView>
  </sheetViews>
  <sheetFormatPr defaultColWidth="9.140625" defaultRowHeight="12.75"/>
  <cols>
    <col min="1" max="2" width="7.421875" style="28" customWidth="1"/>
    <col min="3" max="8" width="7.421875" style="26" customWidth="1"/>
    <col min="9" max="9" width="8.00390625" style="35" customWidth="1"/>
    <col min="10" max="15" width="7.421875" style="25" customWidth="1"/>
    <col min="16" max="16" width="9.7109375" style="6" customWidth="1"/>
    <col min="17" max="16384" width="9.140625" style="25" customWidth="1"/>
  </cols>
  <sheetData>
    <row r="1" ht="16.5"/>
    <row r="2" spans="1:15" ht="24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4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22.5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</row>
    <row r="5" spans="1:15" ht="11.25" customHeight="1" thickBot="1">
      <c r="A5" s="9"/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9"/>
      <c r="O5" s="9"/>
    </row>
    <row r="6" spans="1:15" ht="23.25" thickTop="1">
      <c r="A6" s="11"/>
      <c r="B6" s="12"/>
      <c r="C6" s="7"/>
      <c r="D6" s="7"/>
      <c r="E6" s="7"/>
      <c r="F6" s="7"/>
      <c r="G6" s="7"/>
      <c r="H6" s="7"/>
      <c r="I6" s="8"/>
      <c r="J6" s="7"/>
      <c r="K6" s="7"/>
      <c r="L6" s="168" t="s">
        <v>60</v>
      </c>
      <c r="M6" s="169"/>
      <c r="N6" s="169"/>
      <c r="O6" s="170"/>
    </row>
    <row r="7" spans="1:16" s="48" customFormat="1" ht="31.5" customHeight="1" thickBot="1">
      <c r="A7" s="98" t="s">
        <v>39</v>
      </c>
      <c r="B7" s="174"/>
      <c r="C7" s="98"/>
      <c r="D7" s="174"/>
      <c r="E7" s="98"/>
      <c r="F7" s="98"/>
      <c r="G7" s="98"/>
      <c r="H7" s="98"/>
      <c r="I7" s="98"/>
      <c r="J7" s="98"/>
      <c r="K7" s="98"/>
      <c r="L7" s="171">
        <f>SUM(O33+O61)/2</f>
        <v>0</v>
      </c>
      <c r="M7" s="172"/>
      <c r="N7" s="172"/>
      <c r="O7" s="173"/>
      <c r="P7" s="47"/>
    </row>
    <row r="8" spans="1:15" ht="23.25" thickTop="1">
      <c r="A8" s="87" t="s">
        <v>143</v>
      </c>
      <c r="B8" s="83"/>
      <c r="C8" s="87" t="s">
        <v>144</v>
      </c>
      <c r="D8" s="84"/>
      <c r="E8" s="7"/>
      <c r="F8" s="7"/>
      <c r="G8" s="7"/>
      <c r="H8" s="7"/>
      <c r="I8" s="8"/>
      <c r="J8" s="7"/>
      <c r="K8" s="7"/>
      <c r="L8" s="7"/>
      <c r="M8" s="7"/>
      <c r="N8" s="7"/>
      <c r="O8" s="7"/>
    </row>
    <row r="9" spans="1:15" ht="30.75" customHeight="1">
      <c r="A9" s="96" t="s">
        <v>40</v>
      </c>
      <c r="B9" s="96"/>
      <c r="C9" s="96"/>
      <c r="D9" s="96"/>
      <c r="E9" s="107"/>
      <c r="F9" s="107"/>
      <c r="G9" s="107"/>
      <c r="H9" s="107"/>
      <c r="I9" s="107"/>
      <c r="J9" s="96" t="s">
        <v>41</v>
      </c>
      <c r="K9" s="96"/>
      <c r="L9" s="167"/>
      <c r="M9" s="167"/>
      <c r="N9" s="167"/>
      <c r="O9" s="167"/>
    </row>
    <row r="10" spans="1:15" ht="30.75" customHeight="1">
      <c r="A10" s="96" t="s">
        <v>42</v>
      </c>
      <c r="B10" s="96"/>
      <c r="C10" s="96"/>
      <c r="D10" s="9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30.75" customHeight="1">
      <c r="A11" s="96" t="s">
        <v>43</v>
      </c>
      <c r="B11" s="96"/>
      <c r="C11" s="96"/>
      <c r="D11" s="107"/>
      <c r="E11" s="107"/>
      <c r="F11" s="107"/>
      <c r="G11" s="107"/>
      <c r="H11" s="14"/>
      <c r="I11" s="15"/>
      <c r="J11" s="96" t="s">
        <v>44</v>
      </c>
      <c r="K11" s="96"/>
      <c r="L11" s="107"/>
      <c r="M11" s="107"/>
      <c r="N11" s="107"/>
      <c r="O11" s="107"/>
    </row>
    <row r="12" spans="1:15" s="6" customFormat="1" ht="30.75" customHeight="1">
      <c r="A12" s="96" t="s">
        <v>45</v>
      </c>
      <c r="B12" s="96"/>
      <c r="C12" s="96"/>
      <c r="D12" s="107"/>
      <c r="E12" s="107"/>
      <c r="F12" s="107"/>
      <c r="G12" s="107"/>
      <c r="H12" s="14"/>
      <c r="I12" s="15"/>
      <c r="J12" s="96" t="s">
        <v>46</v>
      </c>
      <c r="K12" s="96"/>
      <c r="L12" s="107"/>
      <c r="M12" s="107"/>
      <c r="N12" s="107"/>
      <c r="O12" s="107"/>
    </row>
    <row r="13" spans="1:15" s="6" customFormat="1" ht="7.5" customHeight="1">
      <c r="A13" s="13"/>
      <c r="B13" s="13"/>
      <c r="C13" s="13"/>
      <c r="D13" s="14"/>
      <c r="E13" s="14"/>
      <c r="F13" s="14"/>
      <c r="G13" s="14"/>
      <c r="H13" s="14"/>
      <c r="I13" s="15"/>
      <c r="J13" s="13"/>
      <c r="K13" s="13"/>
      <c r="L13" s="16"/>
      <c r="M13" s="16"/>
      <c r="N13" s="16"/>
      <c r="O13" s="16"/>
    </row>
    <row r="14" spans="1:15" s="6" customFormat="1" ht="30.75" customHeight="1">
      <c r="A14" s="17" t="s">
        <v>47</v>
      </c>
      <c r="B14" s="17"/>
      <c r="C14" s="14"/>
      <c r="D14" s="163" t="s">
        <v>48</v>
      </c>
      <c r="E14" s="164"/>
      <c r="F14" s="62"/>
      <c r="G14" s="14"/>
      <c r="H14" s="163" t="s">
        <v>49</v>
      </c>
      <c r="I14" s="164"/>
      <c r="J14" s="62"/>
      <c r="K14" s="16"/>
      <c r="L14" s="165" t="s">
        <v>17</v>
      </c>
      <c r="M14" s="165"/>
      <c r="N14" s="68">
        <f>SUM(F14+J14)</f>
        <v>0</v>
      </c>
      <c r="O14" s="16"/>
    </row>
    <row r="15" spans="1:15" s="6" customFormat="1" ht="18" customHeight="1">
      <c r="A15" s="17"/>
      <c r="B15" s="17"/>
      <c r="C15" s="14"/>
      <c r="D15" s="42"/>
      <c r="E15" s="42"/>
      <c r="F15" s="14"/>
      <c r="G15" s="14"/>
      <c r="H15" s="42"/>
      <c r="I15" s="42"/>
      <c r="J15" s="16"/>
      <c r="K15" s="16"/>
      <c r="L15" s="43"/>
      <c r="M15" s="43"/>
      <c r="N15" s="16"/>
      <c r="O15" s="16"/>
    </row>
    <row r="16" spans="1:15" s="6" customFormat="1" ht="30.75" customHeight="1">
      <c r="A16" s="98" t="s">
        <v>115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s="6" customFormat="1" ht="15" customHeight="1">
      <c r="A17" s="17"/>
      <c r="B17" s="17"/>
      <c r="C17" s="14"/>
      <c r="D17" s="42"/>
      <c r="E17" s="42"/>
      <c r="F17" s="14"/>
      <c r="G17" s="14"/>
      <c r="H17" s="42"/>
      <c r="I17" s="42"/>
      <c r="J17" s="16"/>
      <c r="K17" s="16"/>
      <c r="L17" s="43"/>
      <c r="M17" s="43"/>
      <c r="N17" s="16"/>
      <c r="O17" s="16"/>
    </row>
    <row r="18" spans="1:15" s="6" customFormat="1" ht="30.75" customHeight="1">
      <c r="A18" s="106" t="s">
        <v>116</v>
      </c>
      <c r="B18" s="106"/>
      <c r="C18" s="106"/>
      <c r="D18" s="107"/>
      <c r="E18" s="107"/>
      <c r="F18" s="107"/>
      <c r="G18" s="107"/>
      <c r="H18" s="107"/>
      <c r="I18" s="107"/>
      <c r="J18" s="107"/>
      <c r="K18" s="99" t="s">
        <v>117</v>
      </c>
      <c r="L18" s="99"/>
      <c r="M18" s="99"/>
      <c r="N18" s="175"/>
      <c r="O18" s="175"/>
    </row>
    <row r="19" spans="1:15" s="6" customFormat="1" ht="30.75" customHeight="1">
      <c r="A19" s="106" t="s">
        <v>118</v>
      </c>
      <c r="B19" s="106"/>
      <c r="C19" s="106"/>
      <c r="D19" s="107"/>
      <c r="E19" s="107"/>
      <c r="F19" s="107"/>
      <c r="G19" s="107"/>
      <c r="H19" s="107"/>
      <c r="I19" s="107"/>
      <c r="J19" s="107"/>
      <c r="K19" s="94" t="s">
        <v>119</v>
      </c>
      <c r="L19" s="94"/>
      <c r="M19" s="94"/>
      <c r="N19" s="100"/>
      <c r="O19" s="100"/>
    </row>
    <row r="20" spans="1:15" s="6" customFormat="1" ht="30.75" customHeight="1">
      <c r="A20" s="96" t="s">
        <v>145</v>
      </c>
      <c r="B20" s="96"/>
      <c r="C20" s="96"/>
      <c r="D20" s="96"/>
      <c r="E20" s="97"/>
      <c r="F20" s="97"/>
      <c r="G20" s="97"/>
      <c r="H20" s="97"/>
      <c r="I20" s="97"/>
      <c r="J20" s="97"/>
      <c r="K20" s="13"/>
      <c r="L20" s="13"/>
      <c r="M20" s="46"/>
      <c r="N20" s="101"/>
      <c r="O20" s="101"/>
    </row>
    <row r="21" spans="1:15" s="6" customFormat="1" ht="30.75" customHeight="1">
      <c r="A21" s="85"/>
      <c r="B21" s="85"/>
      <c r="C21" s="85"/>
      <c r="D21" s="85"/>
      <c r="E21" s="86"/>
      <c r="F21" s="86"/>
      <c r="G21" s="86"/>
      <c r="H21" s="86"/>
      <c r="I21" s="86"/>
      <c r="J21" s="86"/>
      <c r="K21" s="13"/>
      <c r="L21" s="13"/>
      <c r="M21" s="46"/>
      <c r="N21" s="70"/>
      <c r="O21" s="70"/>
    </row>
    <row r="22" spans="1:15" s="47" customFormat="1" ht="26.25" customHeight="1">
      <c r="A22" s="98" t="s">
        <v>114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s="6" customFormat="1" ht="23.25" customHeight="1">
      <c r="A23" s="17"/>
      <c r="B23" s="17"/>
      <c r="C23" s="14"/>
      <c r="D23" s="14"/>
      <c r="E23" s="14"/>
      <c r="F23" s="14"/>
      <c r="G23" s="14"/>
      <c r="H23" s="14"/>
      <c r="I23" s="15"/>
      <c r="J23" s="16"/>
      <c r="K23" s="16"/>
      <c r="L23" s="16"/>
      <c r="M23" s="16"/>
      <c r="N23" s="16"/>
      <c r="O23" s="16"/>
    </row>
    <row r="24" spans="1:15" s="6" customFormat="1" ht="18">
      <c r="A24" s="157" t="s">
        <v>50</v>
      </c>
      <c r="B24" s="158"/>
      <c r="C24" s="158"/>
      <c r="D24" s="158"/>
      <c r="E24" s="159"/>
      <c r="F24" s="14"/>
      <c r="G24" s="14"/>
      <c r="H24" s="14"/>
      <c r="I24" s="15"/>
      <c r="J24" s="16"/>
      <c r="K24" s="16"/>
      <c r="L24" s="16"/>
      <c r="M24" s="16"/>
      <c r="N24" s="16"/>
      <c r="O24" s="16"/>
    </row>
    <row r="25" spans="1:15" s="6" customFormat="1" ht="22.5">
      <c r="A25" s="18" t="s">
        <v>51</v>
      </c>
      <c r="B25" s="160" t="s">
        <v>52</v>
      </c>
      <c r="C25" s="160"/>
      <c r="D25" s="160" t="s">
        <v>53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7"/>
    </row>
    <row r="26" spans="1:55" s="6" customFormat="1" ht="18.75" customHeight="1">
      <c r="A26" s="19">
        <v>0</v>
      </c>
      <c r="B26" s="161" t="s">
        <v>37</v>
      </c>
      <c r="C26" s="161"/>
      <c r="D26" s="162" t="s">
        <v>20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1:55" s="6" customFormat="1" ht="18.75" customHeight="1">
      <c r="A27" s="19">
        <v>1</v>
      </c>
      <c r="B27" s="154" t="s">
        <v>35</v>
      </c>
      <c r="C27" s="154"/>
      <c r="D27" s="156" t="s">
        <v>21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5" s="6" customFormat="1" ht="18.75" customHeight="1">
      <c r="A28" s="19">
        <v>2</v>
      </c>
      <c r="B28" s="154" t="s">
        <v>33</v>
      </c>
      <c r="C28" s="154"/>
      <c r="D28" s="155" t="s">
        <v>123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s="6" customFormat="1" ht="18.75" customHeight="1">
      <c r="A29" s="19">
        <v>3</v>
      </c>
      <c r="B29" s="154" t="s">
        <v>29</v>
      </c>
      <c r="C29" s="154"/>
      <c r="D29" s="156" t="s">
        <v>22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s="6" customFormat="1" ht="18.75" customHeight="1">
      <c r="A30" s="19">
        <v>4</v>
      </c>
      <c r="B30" s="154" t="s">
        <v>27</v>
      </c>
      <c r="C30" s="154"/>
      <c r="D30" s="156" t="s">
        <v>23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s="6" customFormat="1" ht="18.75" customHeight="1">
      <c r="A31" s="19" t="s">
        <v>3</v>
      </c>
      <c r="B31" s="154" t="s">
        <v>3</v>
      </c>
      <c r="C31" s="154"/>
      <c r="D31" s="156" t="s">
        <v>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s="6" customFormat="1" ht="29.25" customHeight="1" thickBot="1">
      <c r="A32" s="20"/>
      <c r="B32" s="20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s="6" customFormat="1" ht="21.75" customHeight="1" thickBot="1" thickTop="1">
      <c r="A33" s="108" t="s">
        <v>61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13" t="s">
        <v>68</v>
      </c>
      <c r="M33" s="113"/>
      <c r="N33" s="114"/>
      <c r="O33" s="69">
        <f>SUM(J57:N57)/O58*100</f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1:55" s="6" customFormat="1" ht="15" customHeight="1" thickTop="1">
      <c r="A34" s="20"/>
      <c r="B34" s="20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6" customFormat="1" ht="26.25" customHeight="1">
      <c r="A35" s="109" t="s">
        <v>63</v>
      </c>
      <c r="B35" s="44" t="s">
        <v>62</v>
      </c>
      <c r="C35" s="151" t="s">
        <v>55</v>
      </c>
      <c r="D35" s="151"/>
      <c r="E35" s="151"/>
      <c r="F35" s="151"/>
      <c r="G35" s="151"/>
      <c r="H35" s="151"/>
      <c r="I35" s="151"/>
      <c r="J35" s="49">
        <v>0</v>
      </c>
      <c r="K35" s="49">
        <v>1</v>
      </c>
      <c r="L35" s="49">
        <v>2</v>
      </c>
      <c r="M35" s="49">
        <v>3</v>
      </c>
      <c r="N35" s="49">
        <v>4</v>
      </c>
      <c r="O35" s="49" t="s">
        <v>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1:55" s="6" customFormat="1" ht="19.5" customHeight="1">
      <c r="A36" s="110"/>
      <c r="B36" s="36">
        <v>1</v>
      </c>
      <c r="C36" s="153" t="s">
        <v>83</v>
      </c>
      <c r="D36" s="153"/>
      <c r="E36" s="153"/>
      <c r="F36" s="153"/>
      <c r="G36" s="153"/>
      <c r="H36" s="153"/>
      <c r="I36" s="153"/>
      <c r="J36" s="50"/>
      <c r="K36" s="50"/>
      <c r="L36" s="50"/>
      <c r="M36" s="50"/>
      <c r="N36" s="50"/>
      <c r="O36" s="50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1:55" s="6" customFormat="1" ht="34.5" customHeight="1">
      <c r="A37" s="110"/>
      <c r="B37" s="22">
        <v>2</v>
      </c>
      <c r="C37" s="104" t="s">
        <v>86</v>
      </c>
      <c r="D37" s="104"/>
      <c r="E37" s="104"/>
      <c r="F37" s="104"/>
      <c r="G37" s="104"/>
      <c r="H37" s="104"/>
      <c r="I37" s="104"/>
      <c r="J37" s="51"/>
      <c r="K37" s="51"/>
      <c r="L37" s="51"/>
      <c r="M37" s="51"/>
      <c r="N37" s="51"/>
      <c r="O37" s="51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s="6" customFormat="1" ht="19.5" customHeight="1">
      <c r="A38" s="110"/>
      <c r="B38" s="22">
        <v>3</v>
      </c>
      <c r="C38" s="95" t="s">
        <v>87</v>
      </c>
      <c r="D38" s="95"/>
      <c r="E38" s="95"/>
      <c r="F38" s="95"/>
      <c r="G38" s="95"/>
      <c r="H38" s="95"/>
      <c r="I38" s="95"/>
      <c r="J38" s="51"/>
      <c r="K38" s="51"/>
      <c r="L38" s="51"/>
      <c r="M38" s="51"/>
      <c r="N38" s="51"/>
      <c r="O38" s="51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1:55" s="6" customFormat="1" ht="19.5" customHeight="1">
      <c r="A39" s="110"/>
      <c r="B39" s="22">
        <v>4</v>
      </c>
      <c r="C39" s="95" t="s">
        <v>8</v>
      </c>
      <c r="D39" s="95"/>
      <c r="E39" s="95"/>
      <c r="F39" s="95"/>
      <c r="G39" s="95"/>
      <c r="H39" s="95"/>
      <c r="I39" s="95"/>
      <c r="J39" s="51"/>
      <c r="K39" s="51"/>
      <c r="L39" s="51"/>
      <c r="M39" s="51"/>
      <c r="N39" s="51"/>
      <c r="O39" s="51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s="6" customFormat="1" ht="19.5" customHeight="1">
      <c r="A40" s="110"/>
      <c r="B40" s="22">
        <v>5</v>
      </c>
      <c r="C40" s="95" t="s">
        <v>88</v>
      </c>
      <c r="D40" s="95"/>
      <c r="E40" s="95"/>
      <c r="F40" s="95"/>
      <c r="G40" s="95"/>
      <c r="H40" s="95"/>
      <c r="I40" s="95"/>
      <c r="J40" s="52"/>
      <c r="K40" s="52"/>
      <c r="L40" s="52"/>
      <c r="M40" s="52"/>
      <c r="N40" s="52"/>
      <c r="O40" s="52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1:55" s="6" customFormat="1" ht="19.5" customHeight="1">
      <c r="A41" s="110"/>
      <c r="B41" s="22">
        <v>6</v>
      </c>
      <c r="C41" s="95" t="s">
        <v>95</v>
      </c>
      <c r="D41" s="95"/>
      <c r="E41" s="95"/>
      <c r="F41" s="95"/>
      <c r="G41" s="95"/>
      <c r="H41" s="95"/>
      <c r="I41" s="95"/>
      <c r="J41" s="52"/>
      <c r="K41" s="52"/>
      <c r="L41" s="52"/>
      <c r="M41" s="52"/>
      <c r="N41" s="52"/>
      <c r="O41" s="52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s="6" customFormat="1" ht="19.5" customHeight="1">
      <c r="A42" s="110"/>
      <c r="B42" s="22">
        <v>7</v>
      </c>
      <c r="C42" s="95" t="s">
        <v>5</v>
      </c>
      <c r="D42" s="95"/>
      <c r="E42" s="95"/>
      <c r="F42" s="95"/>
      <c r="G42" s="95"/>
      <c r="H42" s="95"/>
      <c r="I42" s="95"/>
      <c r="J42" s="52"/>
      <c r="K42" s="52"/>
      <c r="L42" s="52"/>
      <c r="M42" s="52"/>
      <c r="N42" s="52"/>
      <c r="O42" s="5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s="6" customFormat="1" ht="19.5" customHeight="1">
      <c r="A43" s="111" t="s">
        <v>63</v>
      </c>
      <c r="B43" s="22">
        <v>8</v>
      </c>
      <c r="C43" s="95" t="s">
        <v>89</v>
      </c>
      <c r="D43" s="95"/>
      <c r="E43" s="95"/>
      <c r="F43" s="95"/>
      <c r="G43" s="95"/>
      <c r="H43" s="95"/>
      <c r="I43" s="95"/>
      <c r="J43" s="52"/>
      <c r="K43" s="52"/>
      <c r="L43" s="52"/>
      <c r="M43" s="52"/>
      <c r="N43" s="52"/>
      <c r="O43" s="5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s="6" customFormat="1" ht="19.5" customHeight="1">
      <c r="A44" s="111"/>
      <c r="B44" s="22">
        <v>9</v>
      </c>
      <c r="C44" s="95" t="s">
        <v>90</v>
      </c>
      <c r="D44" s="95"/>
      <c r="E44" s="95"/>
      <c r="F44" s="95"/>
      <c r="G44" s="95"/>
      <c r="H44" s="95"/>
      <c r="I44" s="95"/>
      <c r="J44" s="51"/>
      <c r="K44" s="51"/>
      <c r="L44" s="51"/>
      <c r="M44" s="51"/>
      <c r="N44" s="51"/>
      <c r="O44" s="51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1:55" s="6" customFormat="1" ht="19.5" customHeight="1">
      <c r="A45" s="111"/>
      <c r="B45" s="22">
        <v>10</v>
      </c>
      <c r="C45" s="95" t="s">
        <v>91</v>
      </c>
      <c r="D45" s="95"/>
      <c r="E45" s="95"/>
      <c r="F45" s="95"/>
      <c r="G45" s="95"/>
      <c r="H45" s="95"/>
      <c r="I45" s="95"/>
      <c r="J45" s="51"/>
      <c r="K45" s="51"/>
      <c r="L45" s="51"/>
      <c r="M45" s="51"/>
      <c r="N45" s="51"/>
      <c r="O45" s="51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</row>
    <row r="46" spans="1:55" s="6" customFormat="1" ht="19.5" customHeight="1">
      <c r="A46" s="111"/>
      <c r="B46" s="22">
        <v>11</v>
      </c>
      <c r="C46" s="95" t="s">
        <v>92</v>
      </c>
      <c r="D46" s="95"/>
      <c r="E46" s="95"/>
      <c r="F46" s="95"/>
      <c r="G46" s="95"/>
      <c r="H46" s="95"/>
      <c r="I46" s="95"/>
      <c r="J46" s="51"/>
      <c r="K46" s="51"/>
      <c r="L46" s="51"/>
      <c r="M46" s="51"/>
      <c r="N46" s="51"/>
      <c r="O46" s="51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1:55" s="6" customFormat="1" ht="19.5" customHeight="1">
      <c r="A47" s="111"/>
      <c r="B47" s="22">
        <v>12</v>
      </c>
      <c r="C47" s="95" t="s">
        <v>124</v>
      </c>
      <c r="D47" s="95"/>
      <c r="E47" s="95"/>
      <c r="F47" s="95"/>
      <c r="G47" s="95"/>
      <c r="H47" s="95"/>
      <c r="I47" s="95"/>
      <c r="J47" s="51"/>
      <c r="K47" s="51"/>
      <c r="L47" s="51"/>
      <c r="M47" s="51"/>
      <c r="N47" s="51"/>
      <c r="O47" s="51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</row>
    <row r="48" spans="1:55" s="6" customFormat="1" ht="21.75" customHeight="1">
      <c r="A48" s="111"/>
      <c r="B48" s="22">
        <v>13</v>
      </c>
      <c r="C48" s="95" t="s">
        <v>93</v>
      </c>
      <c r="D48" s="95"/>
      <c r="E48" s="95"/>
      <c r="F48" s="95"/>
      <c r="G48" s="95"/>
      <c r="H48" s="95"/>
      <c r="I48" s="95"/>
      <c r="J48" s="51"/>
      <c r="K48" s="51"/>
      <c r="L48" s="51"/>
      <c r="M48" s="51"/>
      <c r="N48" s="51"/>
      <c r="O48" s="5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1:55" s="6" customFormat="1" ht="19.5" customHeight="1">
      <c r="A49" s="111"/>
      <c r="B49" s="22">
        <v>14</v>
      </c>
      <c r="C49" s="95" t="s">
        <v>6</v>
      </c>
      <c r="D49" s="95"/>
      <c r="E49" s="95"/>
      <c r="F49" s="95"/>
      <c r="G49" s="95"/>
      <c r="H49" s="95"/>
      <c r="I49" s="95"/>
      <c r="J49" s="51"/>
      <c r="K49" s="51"/>
      <c r="L49" s="51"/>
      <c r="M49" s="51"/>
      <c r="N49" s="51"/>
      <c r="O49" s="51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s="6" customFormat="1" ht="19.5" customHeight="1">
      <c r="A50" s="111"/>
      <c r="B50" s="22">
        <v>15</v>
      </c>
      <c r="C50" s="95" t="s">
        <v>7</v>
      </c>
      <c r="D50" s="95"/>
      <c r="E50" s="95"/>
      <c r="F50" s="95"/>
      <c r="G50" s="95"/>
      <c r="H50" s="95"/>
      <c r="I50" s="95"/>
      <c r="J50" s="51"/>
      <c r="K50" s="51"/>
      <c r="L50" s="51"/>
      <c r="M50" s="51"/>
      <c r="N50" s="51"/>
      <c r="O50" s="51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s="6" customFormat="1" ht="19.5" customHeight="1">
      <c r="A51" s="111"/>
      <c r="B51" s="22">
        <v>16</v>
      </c>
      <c r="C51" s="95" t="s">
        <v>94</v>
      </c>
      <c r="D51" s="95"/>
      <c r="E51" s="95"/>
      <c r="F51" s="95"/>
      <c r="G51" s="95"/>
      <c r="H51" s="95"/>
      <c r="I51" s="95"/>
      <c r="J51" s="51"/>
      <c r="K51" s="51"/>
      <c r="L51" s="51"/>
      <c r="M51" s="51"/>
      <c r="N51" s="51"/>
      <c r="O51" s="51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</row>
    <row r="52" spans="1:55" s="6" customFormat="1" ht="33" customHeight="1">
      <c r="A52" s="111"/>
      <c r="B52" s="22">
        <v>17</v>
      </c>
      <c r="C52" s="104" t="s">
        <v>85</v>
      </c>
      <c r="D52" s="104"/>
      <c r="E52" s="104"/>
      <c r="F52" s="104"/>
      <c r="G52" s="104"/>
      <c r="H52" s="104"/>
      <c r="I52" s="104"/>
      <c r="J52" s="51"/>
      <c r="K52" s="51"/>
      <c r="L52" s="51"/>
      <c r="M52" s="51"/>
      <c r="N52" s="51"/>
      <c r="O52" s="51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</row>
    <row r="53" spans="1:55" s="6" customFormat="1" ht="33" customHeight="1">
      <c r="A53" s="111"/>
      <c r="B53" s="22">
        <v>18</v>
      </c>
      <c r="C53" s="95" t="s">
        <v>125</v>
      </c>
      <c r="D53" s="95"/>
      <c r="E53" s="95"/>
      <c r="F53" s="95"/>
      <c r="G53" s="95"/>
      <c r="H53" s="95"/>
      <c r="I53" s="95"/>
      <c r="J53" s="51"/>
      <c r="K53" s="51"/>
      <c r="L53" s="51"/>
      <c r="M53" s="51"/>
      <c r="N53" s="51"/>
      <c r="O53" s="5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s="6" customFormat="1" ht="33" customHeight="1">
      <c r="A54" s="111"/>
      <c r="B54" s="22">
        <v>19</v>
      </c>
      <c r="C54" s="104" t="s">
        <v>84</v>
      </c>
      <c r="D54" s="104"/>
      <c r="E54" s="104"/>
      <c r="F54" s="104"/>
      <c r="G54" s="104"/>
      <c r="H54" s="104"/>
      <c r="I54" s="104"/>
      <c r="J54" s="51"/>
      <c r="K54" s="51"/>
      <c r="L54" s="51"/>
      <c r="M54" s="51"/>
      <c r="N54" s="51"/>
      <c r="O54" s="51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s="6" customFormat="1" ht="19.5" customHeight="1">
      <c r="A55" s="112"/>
      <c r="B55" s="23">
        <v>20</v>
      </c>
      <c r="C55" s="95" t="s">
        <v>9</v>
      </c>
      <c r="D55" s="95"/>
      <c r="E55" s="95"/>
      <c r="F55" s="95"/>
      <c r="G55" s="95"/>
      <c r="H55" s="95"/>
      <c r="I55" s="95"/>
      <c r="J55" s="51"/>
      <c r="K55" s="51"/>
      <c r="L55" s="51"/>
      <c r="M55" s="51"/>
      <c r="N55" s="51"/>
      <c r="O55" s="51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s="6" customFormat="1" ht="12.75" customHeight="1">
      <c r="A56" s="115"/>
      <c r="B56" s="115"/>
      <c r="C56" s="116"/>
      <c r="D56" s="116"/>
      <c r="E56" s="116"/>
      <c r="F56" s="116"/>
      <c r="G56" s="116"/>
      <c r="H56" s="116"/>
      <c r="I56" s="116"/>
      <c r="J56" s="53"/>
      <c r="K56" s="53"/>
      <c r="L56" s="53"/>
      <c r="M56" s="53"/>
      <c r="N56" s="53"/>
      <c r="O56" s="53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s="6" customFormat="1" ht="27" customHeight="1">
      <c r="A57" s="148" t="s">
        <v>56</v>
      </c>
      <c r="B57" s="148"/>
      <c r="C57" s="148"/>
      <c r="D57" s="148"/>
      <c r="E57" s="148"/>
      <c r="F57" s="148"/>
      <c r="G57" s="148"/>
      <c r="H57" s="148"/>
      <c r="I57" s="148"/>
      <c r="J57" s="54">
        <f>SUM(J36:J55)*0</f>
        <v>0</v>
      </c>
      <c r="K57" s="54">
        <f>SUM(K36:K55)*1</f>
        <v>0</v>
      </c>
      <c r="L57" s="54">
        <f>SUM(L36:L55)*2</f>
        <v>0</v>
      </c>
      <c r="M57" s="54">
        <f>SUM(M36:M55)*3</f>
        <v>0</v>
      </c>
      <c r="N57" s="54">
        <f>SUM(N36:N55)*4</f>
        <v>0</v>
      </c>
      <c r="O57" s="54">
        <f>SUM(O36:O55)*4</f>
        <v>0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55" s="6" customFormat="1" ht="28.5" customHeight="1">
      <c r="A58" s="21"/>
      <c r="B58" s="21"/>
      <c r="C58" s="21"/>
      <c r="D58" s="21"/>
      <c r="E58" s="21"/>
      <c r="F58" s="21"/>
      <c r="G58" s="21"/>
      <c r="H58" s="21"/>
      <c r="I58" s="21"/>
      <c r="J58" s="24"/>
      <c r="K58" s="91" t="s">
        <v>122</v>
      </c>
      <c r="L58" s="91"/>
      <c r="M58" s="91"/>
      <c r="N58" s="91"/>
      <c r="O58" s="58">
        <f>SUM(80-O57)</f>
        <v>80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s="6" customFormat="1" ht="22.5" customHeight="1">
      <c r="A59" s="21"/>
      <c r="B59" s="21"/>
      <c r="C59" s="21"/>
      <c r="D59" s="21"/>
      <c r="E59" s="21"/>
      <c r="F59" s="21"/>
      <c r="G59" s="21"/>
      <c r="H59" s="21"/>
      <c r="I59" s="21"/>
      <c r="J59" s="24"/>
      <c r="K59" s="24"/>
      <c r="L59" s="24"/>
      <c r="M59" s="24"/>
      <c r="N59" s="24"/>
      <c r="O59" s="2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s="6" customFormat="1" ht="12.75" customHeight="1" thickBot="1">
      <c r="A60" s="21"/>
      <c r="B60" s="21"/>
      <c r="C60" s="21"/>
      <c r="D60" s="21"/>
      <c r="E60" s="21"/>
      <c r="F60" s="21"/>
      <c r="G60" s="21"/>
      <c r="H60" s="21"/>
      <c r="I60" s="21"/>
      <c r="J60" s="24"/>
      <c r="K60" s="24"/>
      <c r="L60" s="24"/>
      <c r="M60" s="24"/>
      <c r="N60" s="24"/>
      <c r="O60" s="2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55" s="6" customFormat="1" ht="24.75" customHeight="1" thickBot="1" thickTop="1">
      <c r="A61" s="108" t="s">
        <v>113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13" t="s">
        <v>68</v>
      </c>
      <c r="M61" s="113"/>
      <c r="N61" s="114"/>
      <c r="O61" s="82">
        <f>SUM(J113:N113)/O114*100</f>
        <v>0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 s="6" customFormat="1" ht="15" customHeight="1" thickTop="1">
      <c r="A62" s="21"/>
      <c r="B62" s="21"/>
      <c r="C62" s="21"/>
      <c r="D62" s="21"/>
      <c r="E62" s="21"/>
      <c r="F62" s="21"/>
      <c r="G62" s="21"/>
      <c r="H62" s="21"/>
      <c r="I62" s="21"/>
      <c r="J62" s="24"/>
      <c r="K62" s="24"/>
      <c r="L62" s="24"/>
      <c r="M62" s="24"/>
      <c r="N62" s="24"/>
      <c r="O62" s="2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s="6" customFormat="1" ht="26.25" customHeight="1">
      <c r="A63" s="143" t="s">
        <v>67</v>
      </c>
      <c r="B63" s="44" t="s">
        <v>0</v>
      </c>
      <c r="C63" s="151" t="s">
        <v>55</v>
      </c>
      <c r="D63" s="151"/>
      <c r="E63" s="151"/>
      <c r="F63" s="151"/>
      <c r="G63" s="151"/>
      <c r="H63" s="151"/>
      <c r="I63" s="151"/>
      <c r="J63" s="49">
        <v>0</v>
      </c>
      <c r="K63" s="49">
        <v>1</v>
      </c>
      <c r="L63" s="49">
        <v>2</v>
      </c>
      <c r="M63" s="49">
        <v>3</v>
      </c>
      <c r="N63" s="49">
        <v>4</v>
      </c>
      <c r="O63" s="49" t="s">
        <v>3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s="6" customFormat="1" ht="18" customHeight="1">
      <c r="A64" s="144"/>
      <c r="B64" s="45">
        <v>1</v>
      </c>
      <c r="C64" s="103" t="s">
        <v>96</v>
      </c>
      <c r="D64" s="103"/>
      <c r="E64" s="103"/>
      <c r="F64" s="103"/>
      <c r="G64" s="103"/>
      <c r="H64" s="103"/>
      <c r="I64" s="103"/>
      <c r="J64" s="55"/>
      <c r="K64" s="55"/>
      <c r="L64" s="55"/>
      <c r="M64" s="55"/>
      <c r="N64" s="55"/>
      <c r="O64" s="5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s="6" customFormat="1" ht="18" customHeight="1">
      <c r="A65" s="144"/>
      <c r="B65" s="88" t="s">
        <v>56</v>
      </c>
      <c r="C65" s="88"/>
      <c r="D65" s="88"/>
      <c r="E65" s="88"/>
      <c r="F65" s="88"/>
      <c r="G65" s="88"/>
      <c r="H65" s="88"/>
      <c r="I65" s="89"/>
      <c r="J65" s="54">
        <f>SUM(J64*0)</f>
        <v>0</v>
      </c>
      <c r="K65" s="54">
        <f>SUM(K64*1)</f>
        <v>0</v>
      </c>
      <c r="L65" s="54">
        <f>SUM(L64*2)</f>
        <v>0</v>
      </c>
      <c r="M65" s="54">
        <f>SUM(M64*3)</f>
        <v>0</v>
      </c>
      <c r="N65" s="54">
        <f>SUM(N64*4)</f>
        <v>0</v>
      </c>
      <c r="O65" s="54">
        <f>SUM(O64*4)</f>
        <v>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18" customHeight="1">
      <c r="A66" s="144"/>
      <c r="B66" s="36"/>
      <c r="C66" s="74"/>
      <c r="D66" s="74"/>
      <c r="E66" s="74"/>
      <c r="F66" s="74"/>
      <c r="G66" s="93" t="s">
        <v>122</v>
      </c>
      <c r="H66" s="93"/>
      <c r="I66" s="93"/>
      <c r="J66" s="58">
        <f>SUM(4-O65)</f>
        <v>4</v>
      </c>
      <c r="K66" s="90" t="s">
        <v>137</v>
      </c>
      <c r="L66" s="91"/>
      <c r="M66" s="91"/>
      <c r="N66" s="92"/>
      <c r="O66" s="81">
        <f>SUM(J65:N65)/J66*100</f>
        <v>0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s="6" customFormat="1" ht="18" customHeight="1">
      <c r="A67" s="144"/>
      <c r="B67" s="72"/>
      <c r="C67" s="78"/>
      <c r="D67" s="78"/>
      <c r="E67" s="78"/>
      <c r="F67" s="78"/>
      <c r="G67" s="78"/>
      <c r="H67" s="78"/>
      <c r="I67" s="78"/>
      <c r="J67" s="56"/>
      <c r="K67" s="56"/>
      <c r="L67" s="56"/>
      <c r="M67" s="56"/>
      <c r="N67" s="56"/>
      <c r="O67" s="5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8" customHeight="1">
      <c r="A68" s="144"/>
      <c r="B68" s="45">
        <v>2</v>
      </c>
      <c r="C68" s="103" t="s">
        <v>11</v>
      </c>
      <c r="D68" s="103"/>
      <c r="E68" s="103"/>
      <c r="F68" s="103"/>
      <c r="G68" s="103"/>
      <c r="H68" s="103"/>
      <c r="I68" s="103"/>
      <c r="J68" s="55"/>
      <c r="K68" s="55"/>
      <c r="L68" s="55"/>
      <c r="M68" s="55"/>
      <c r="N68" s="55"/>
      <c r="O68" s="5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s="6" customFormat="1" ht="18" customHeight="1">
      <c r="A69" s="144"/>
      <c r="B69" s="88" t="s">
        <v>56</v>
      </c>
      <c r="C69" s="88"/>
      <c r="D69" s="88"/>
      <c r="E69" s="88"/>
      <c r="F69" s="88"/>
      <c r="G69" s="88"/>
      <c r="H69" s="88"/>
      <c r="I69" s="89"/>
      <c r="J69" s="54">
        <f>SUM(J68*0)</f>
        <v>0</v>
      </c>
      <c r="K69" s="54">
        <f>SUM(K68*1)</f>
        <v>0</v>
      </c>
      <c r="L69" s="54">
        <f>SUM(L68*2)</f>
        <v>0</v>
      </c>
      <c r="M69" s="54">
        <f>SUM(M68*3)</f>
        <v>0</v>
      </c>
      <c r="N69" s="54">
        <f>SUM(N68*4)</f>
        <v>0</v>
      </c>
      <c r="O69" s="54">
        <f>SUM(O68*4)</f>
        <v>0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18" customHeight="1">
      <c r="A70" s="144"/>
      <c r="B70" s="36"/>
      <c r="C70" s="74"/>
      <c r="D70" s="74"/>
      <c r="E70" s="74"/>
      <c r="F70" s="74"/>
      <c r="G70" s="93" t="s">
        <v>122</v>
      </c>
      <c r="H70" s="93"/>
      <c r="I70" s="93"/>
      <c r="J70" s="58">
        <f>SUM(4-O69)</f>
        <v>4</v>
      </c>
      <c r="K70" s="90" t="s">
        <v>138</v>
      </c>
      <c r="L70" s="91"/>
      <c r="M70" s="91"/>
      <c r="N70" s="92"/>
      <c r="O70" s="81">
        <f>SUM(J69:N69)/J70*100</f>
        <v>0</v>
      </c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s="6" customFormat="1" ht="18" customHeight="1">
      <c r="A71" s="144"/>
      <c r="B71" s="22"/>
      <c r="C71" s="79"/>
      <c r="D71" s="79"/>
      <c r="E71" s="79"/>
      <c r="F71" s="79"/>
      <c r="G71" s="79"/>
      <c r="H71" s="79"/>
      <c r="I71" s="79"/>
      <c r="J71" s="57"/>
      <c r="K71" s="57"/>
      <c r="L71" s="57"/>
      <c r="M71" s="57"/>
      <c r="N71" s="57"/>
      <c r="O71" s="7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s="6" customFormat="1" ht="18" customHeight="1">
      <c r="A72" s="144"/>
      <c r="B72" s="127">
        <v>3</v>
      </c>
      <c r="C72" s="103" t="s">
        <v>12</v>
      </c>
      <c r="D72" s="103"/>
      <c r="E72" s="103"/>
      <c r="F72" s="103"/>
      <c r="G72" s="103"/>
      <c r="H72" s="103"/>
      <c r="I72" s="103"/>
      <c r="J72" s="49">
        <v>0</v>
      </c>
      <c r="K72" s="49">
        <v>1</v>
      </c>
      <c r="L72" s="49">
        <v>2</v>
      </c>
      <c r="M72" s="49">
        <v>3</v>
      </c>
      <c r="N72" s="49">
        <v>4</v>
      </c>
      <c r="O72" s="49" t="s">
        <v>3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18" customHeight="1">
      <c r="A73" s="144"/>
      <c r="B73" s="128"/>
      <c r="C73" s="141" t="s">
        <v>126</v>
      </c>
      <c r="D73" s="141"/>
      <c r="E73" s="141"/>
      <c r="F73" s="141"/>
      <c r="G73" s="141"/>
      <c r="H73" s="141"/>
      <c r="I73" s="141"/>
      <c r="J73" s="51"/>
      <c r="K73" s="51"/>
      <c r="L73" s="51"/>
      <c r="M73" s="51"/>
      <c r="N73" s="51"/>
      <c r="O73" s="51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8" customHeight="1">
      <c r="A74" s="144"/>
      <c r="B74" s="128"/>
      <c r="C74" s="104" t="s">
        <v>97</v>
      </c>
      <c r="D74" s="104"/>
      <c r="E74" s="104"/>
      <c r="F74" s="104"/>
      <c r="G74" s="104"/>
      <c r="H74" s="104"/>
      <c r="I74" s="104"/>
      <c r="J74" s="51"/>
      <c r="K74" s="51"/>
      <c r="L74" s="51"/>
      <c r="M74" s="51"/>
      <c r="N74" s="51"/>
      <c r="O74" s="51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s="6" customFormat="1" ht="18.75" customHeight="1">
      <c r="A75" s="144"/>
      <c r="B75" s="128"/>
      <c r="C75" s="104" t="s">
        <v>98</v>
      </c>
      <c r="D75" s="104"/>
      <c r="E75" s="104"/>
      <c r="F75" s="104"/>
      <c r="G75" s="104"/>
      <c r="H75" s="104"/>
      <c r="I75" s="104"/>
      <c r="J75" s="51"/>
      <c r="K75" s="51"/>
      <c r="L75" s="51"/>
      <c r="M75" s="51"/>
      <c r="N75" s="51"/>
      <c r="O75" s="51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s="6" customFormat="1" ht="18" customHeight="1">
      <c r="A76" s="144"/>
      <c r="B76" s="128"/>
      <c r="C76" s="95" t="s">
        <v>99</v>
      </c>
      <c r="D76" s="95"/>
      <c r="E76" s="95"/>
      <c r="F76" s="95"/>
      <c r="G76" s="95"/>
      <c r="H76" s="95"/>
      <c r="I76" s="95"/>
      <c r="J76" s="51"/>
      <c r="K76" s="51"/>
      <c r="L76" s="51"/>
      <c r="M76" s="51"/>
      <c r="N76" s="51"/>
      <c r="O76" s="51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s="6" customFormat="1" ht="18" customHeight="1">
      <c r="A77" s="144"/>
      <c r="B77" s="128"/>
      <c r="C77" s="95" t="s">
        <v>100</v>
      </c>
      <c r="D77" s="95"/>
      <c r="E77" s="95"/>
      <c r="F77" s="95"/>
      <c r="G77" s="95"/>
      <c r="H77" s="95"/>
      <c r="I77" s="95"/>
      <c r="J77" s="51"/>
      <c r="K77" s="51"/>
      <c r="L77" s="51"/>
      <c r="M77" s="51"/>
      <c r="N77" s="51"/>
      <c r="O77" s="51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s="6" customFormat="1" ht="18" customHeight="1">
      <c r="A78" s="144"/>
      <c r="B78" s="129"/>
      <c r="C78" s="149" t="s">
        <v>127</v>
      </c>
      <c r="D78" s="149"/>
      <c r="E78" s="149"/>
      <c r="F78" s="149"/>
      <c r="G78" s="149"/>
      <c r="H78" s="149"/>
      <c r="I78" s="149"/>
      <c r="J78" s="56"/>
      <c r="K78" s="56"/>
      <c r="L78" s="56"/>
      <c r="M78" s="56"/>
      <c r="N78" s="56"/>
      <c r="O78" s="56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s="6" customFormat="1" ht="18" customHeight="1">
      <c r="A79" s="144"/>
      <c r="B79" s="88" t="s">
        <v>56</v>
      </c>
      <c r="C79" s="88"/>
      <c r="D79" s="88"/>
      <c r="E79" s="88"/>
      <c r="F79" s="88"/>
      <c r="G79" s="88"/>
      <c r="H79" s="88"/>
      <c r="I79" s="89"/>
      <c r="J79" s="54">
        <f>SUM(J73:J78)*0</f>
        <v>0</v>
      </c>
      <c r="K79" s="54">
        <f>SUM(K73:K78)*1</f>
        <v>0</v>
      </c>
      <c r="L79" s="54">
        <f>SUM(L73:L78)*2</f>
        <v>0</v>
      </c>
      <c r="M79" s="54">
        <f>SUM(M73:M78)*3</f>
        <v>0</v>
      </c>
      <c r="N79" s="54">
        <f>SUM(N73:N78)*4</f>
        <v>0</v>
      </c>
      <c r="O79" s="54">
        <f>SUM(O73:O78)*4</f>
        <v>0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s="6" customFormat="1" ht="18" customHeight="1">
      <c r="A80" s="144"/>
      <c r="B80" s="36"/>
      <c r="C80" s="74"/>
      <c r="D80" s="74"/>
      <c r="E80" s="74"/>
      <c r="F80" s="74"/>
      <c r="G80" s="93" t="s">
        <v>122</v>
      </c>
      <c r="H80" s="93"/>
      <c r="I80" s="93"/>
      <c r="J80" s="58">
        <f>SUM(24-O79)</f>
        <v>24</v>
      </c>
      <c r="K80" s="90" t="s">
        <v>139</v>
      </c>
      <c r="L80" s="91"/>
      <c r="M80" s="91"/>
      <c r="N80" s="92"/>
      <c r="O80" s="81">
        <f>SUM(J79:N79)/J80*100</f>
        <v>0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s="6" customFormat="1" ht="18" customHeight="1">
      <c r="A81" s="144"/>
      <c r="B81" s="22"/>
      <c r="C81" s="76"/>
      <c r="D81" s="76"/>
      <c r="E81" s="76"/>
      <c r="F81" s="76"/>
      <c r="G81" s="76"/>
      <c r="H81" s="76"/>
      <c r="I81" s="76"/>
      <c r="J81" s="57"/>
      <c r="K81" s="57"/>
      <c r="L81" s="57"/>
      <c r="M81" s="57"/>
      <c r="N81" s="57"/>
      <c r="O81" s="57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55" s="6" customFormat="1" ht="18" customHeight="1">
      <c r="A82" s="144"/>
      <c r="B82" s="130">
        <v>4</v>
      </c>
      <c r="C82" s="103" t="s">
        <v>13</v>
      </c>
      <c r="D82" s="103"/>
      <c r="E82" s="103"/>
      <c r="F82" s="103"/>
      <c r="G82" s="103"/>
      <c r="H82" s="103"/>
      <c r="I82" s="103"/>
      <c r="J82" s="49">
        <v>0</v>
      </c>
      <c r="K82" s="49">
        <v>1</v>
      </c>
      <c r="L82" s="49">
        <v>2</v>
      </c>
      <c r="M82" s="49">
        <v>3</v>
      </c>
      <c r="N82" s="49">
        <v>4</v>
      </c>
      <c r="O82" s="49" t="s">
        <v>3</v>
      </c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s="6" customFormat="1" ht="18" customHeight="1">
      <c r="A83" s="144"/>
      <c r="B83" s="131"/>
      <c r="C83" s="141" t="s">
        <v>64</v>
      </c>
      <c r="D83" s="141"/>
      <c r="E83" s="141"/>
      <c r="F83" s="141"/>
      <c r="G83" s="141"/>
      <c r="H83" s="141"/>
      <c r="I83" s="141"/>
      <c r="J83" s="59"/>
      <c r="K83" s="59"/>
      <c r="L83" s="59"/>
      <c r="M83" s="59"/>
      <c r="N83" s="59"/>
      <c r="O83" s="59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s="6" customFormat="1" ht="18" customHeight="1">
      <c r="A84" s="144"/>
      <c r="B84" s="131"/>
      <c r="C84" s="136" t="s">
        <v>101</v>
      </c>
      <c r="D84" s="136"/>
      <c r="E84" s="136"/>
      <c r="F84" s="136"/>
      <c r="G84" s="136"/>
      <c r="H84" s="136"/>
      <c r="I84" s="136"/>
      <c r="J84" s="51"/>
      <c r="K84" s="51"/>
      <c r="L84" s="51"/>
      <c r="M84" s="51"/>
      <c r="N84" s="51"/>
      <c r="O84" s="51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s="6" customFormat="1" ht="18" customHeight="1">
      <c r="A85" s="144"/>
      <c r="B85" s="131"/>
      <c r="C85" s="136" t="s">
        <v>102</v>
      </c>
      <c r="D85" s="136"/>
      <c r="E85" s="136"/>
      <c r="F85" s="136"/>
      <c r="G85" s="136"/>
      <c r="H85" s="136"/>
      <c r="I85" s="136"/>
      <c r="J85" s="51"/>
      <c r="K85" s="51"/>
      <c r="L85" s="51"/>
      <c r="M85" s="51"/>
      <c r="N85" s="51"/>
      <c r="O85" s="51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s="6" customFormat="1" ht="18" customHeight="1">
      <c r="A86" s="144"/>
      <c r="B86" s="131"/>
      <c r="C86" s="136" t="s">
        <v>128</v>
      </c>
      <c r="D86" s="136"/>
      <c r="E86" s="136"/>
      <c r="F86" s="136"/>
      <c r="G86" s="136"/>
      <c r="H86" s="136"/>
      <c r="I86" s="136"/>
      <c r="J86" s="52"/>
      <c r="K86" s="52"/>
      <c r="L86" s="52"/>
      <c r="M86" s="52"/>
      <c r="N86" s="52"/>
      <c r="O86" s="52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</row>
    <row r="87" spans="1:55" s="6" customFormat="1" ht="18" customHeight="1">
      <c r="A87" s="144"/>
      <c r="B87" s="131"/>
      <c r="C87" s="136" t="s">
        <v>103</v>
      </c>
      <c r="D87" s="136"/>
      <c r="E87" s="136"/>
      <c r="F87" s="136"/>
      <c r="G87" s="136"/>
      <c r="H87" s="136"/>
      <c r="I87" s="136"/>
      <c r="J87" s="52"/>
      <c r="K87" s="52"/>
      <c r="L87" s="52"/>
      <c r="M87" s="52"/>
      <c r="N87" s="52"/>
      <c r="O87" s="52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55" s="6" customFormat="1" ht="18" customHeight="1">
      <c r="A88" s="144"/>
      <c r="B88" s="131"/>
      <c r="C88" s="95" t="s">
        <v>65</v>
      </c>
      <c r="D88" s="95"/>
      <c r="E88" s="95"/>
      <c r="F88" s="95"/>
      <c r="G88" s="95"/>
      <c r="H88" s="95"/>
      <c r="I88" s="95"/>
      <c r="J88" s="59"/>
      <c r="K88" s="59"/>
      <c r="L88" s="59"/>
      <c r="M88" s="59"/>
      <c r="N88" s="59"/>
      <c r="O88" s="59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s="6" customFormat="1" ht="18" customHeight="1">
      <c r="A89" s="144"/>
      <c r="B89" s="131"/>
      <c r="C89" s="136" t="s">
        <v>104</v>
      </c>
      <c r="D89" s="136"/>
      <c r="E89" s="136"/>
      <c r="F89" s="136"/>
      <c r="G89" s="136"/>
      <c r="H89" s="136"/>
      <c r="I89" s="136"/>
      <c r="J89" s="51"/>
      <c r="K89" s="51"/>
      <c r="L89" s="51"/>
      <c r="M89" s="51"/>
      <c r="N89" s="51"/>
      <c r="O89" s="51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</row>
    <row r="90" spans="1:55" s="6" customFormat="1" ht="18" customHeight="1">
      <c r="A90" s="144"/>
      <c r="B90" s="131"/>
      <c r="C90" s="136" t="s">
        <v>102</v>
      </c>
      <c r="D90" s="136"/>
      <c r="E90" s="136"/>
      <c r="F90" s="136"/>
      <c r="G90" s="136"/>
      <c r="H90" s="136"/>
      <c r="I90" s="136"/>
      <c r="J90" s="51"/>
      <c r="K90" s="51"/>
      <c r="L90" s="51"/>
      <c r="M90" s="51"/>
      <c r="N90" s="51"/>
      <c r="O90" s="51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s="6" customFormat="1" ht="18" customHeight="1">
      <c r="A91" s="144"/>
      <c r="B91" s="131"/>
      <c r="C91" s="136" t="s">
        <v>105</v>
      </c>
      <c r="D91" s="136"/>
      <c r="E91" s="136"/>
      <c r="F91" s="136"/>
      <c r="G91" s="136"/>
      <c r="H91" s="136"/>
      <c r="I91" s="136"/>
      <c r="J91" s="51"/>
      <c r="K91" s="51"/>
      <c r="L91" s="51"/>
      <c r="M91" s="51"/>
      <c r="N91" s="51"/>
      <c r="O91" s="5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s="6" customFormat="1" ht="18" customHeight="1">
      <c r="A92" s="144"/>
      <c r="B92" s="88" t="s">
        <v>56</v>
      </c>
      <c r="C92" s="88"/>
      <c r="D92" s="88"/>
      <c r="E92" s="88"/>
      <c r="F92" s="88"/>
      <c r="G92" s="88"/>
      <c r="H92" s="88"/>
      <c r="I92" s="89"/>
      <c r="J92" s="54">
        <f>SUM(J84:J91)*0</f>
        <v>0</v>
      </c>
      <c r="K92" s="54">
        <f>SUM(K84:K91)*1</f>
        <v>0</v>
      </c>
      <c r="L92" s="54">
        <f>SUM(L84:L91)*2</f>
        <v>0</v>
      </c>
      <c r="M92" s="54">
        <f>SUM(M84:M91)*3</f>
        <v>0</v>
      </c>
      <c r="N92" s="54">
        <f>SUM(N84:N91)*4</f>
        <v>0</v>
      </c>
      <c r="O92" s="54">
        <f>SUM(O84:O91)*4</f>
        <v>0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55" s="6" customFormat="1" ht="18" customHeight="1">
      <c r="A93" s="144"/>
      <c r="B93" s="36"/>
      <c r="C93" s="74"/>
      <c r="D93" s="74"/>
      <c r="E93" s="74"/>
      <c r="F93" s="74"/>
      <c r="G93" s="93" t="s">
        <v>122</v>
      </c>
      <c r="H93" s="93"/>
      <c r="I93" s="93"/>
      <c r="J93" s="58">
        <f>SUM(28-O92)</f>
        <v>28</v>
      </c>
      <c r="K93" s="90" t="s">
        <v>140</v>
      </c>
      <c r="L93" s="91"/>
      <c r="M93" s="91"/>
      <c r="N93" s="92"/>
      <c r="O93" s="81">
        <f>SUM(J92:N92)/J93*100</f>
        <v>0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</row>
    <row r="94" spans="1:55" s="6" customFormat="1" ht="18" customHeight="1">
      <c r="A94" s="144"/>
      <c r="B94" s="73"/>
      <c r="C94" s="77"/>
      <c r="D94" s="77"/>
      <c r="E94" s="77"/>
      <c r="F94" s="77"/>
      <c r="G94" s="77"/>
      <c r="H94" s="77"/>
      <c r="I94" s="77"/>
      <c r="J94" s="51"/>
      <c r="K94" s="51"/>
      <c r="L94" s="51"/>
      <c r="M94" s="51"/>
      <c r="N94" s="51"/>
      <c r="O94" s="51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</row>
    <row r="95" spans="1:55" s="6" customFormat="1" ht="18" customHeight="1">
      <c r="A95" s="144"/>
      <c r="B95" s="127">
        <v>5</v>
      </c>
      <c r="C95" s="105" t="s">
        <v>14</v>
      </c>
      <c r="D95" s="105"/>
      <c r="E95" s="105"/>
      <c r="F95" s="105"/>
      <c r="G95" s="105"/>
      <c r="H95" s="105"/>
      <c r="I95" s="105"/>
      <c r="J95" s="49">
        <v>0</v>
      </c>
      <c r="K95" s="49">
        <v>1</v>
      </c>
      <c r="L95" s="49">
        <v>2</v>
      </c>
      <c r="M95" s="49">
        <v>3</v>
      </c>
      <c r="N95" s="49">
        <v>4</v>
      </c>
      <c r="O95" s="49" t="s">
        <v>3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</row>
    <row r="96" spans="1:55" s="6" customFormat="1" ht="18" customHeight="1">
      <c r="A96" s="144"/>
      <c r="B96" s="128"/>
      <c r="C96" s="152" t="s">
        <v>129</v>
      </c>
      <c r="D96" s="152"/>
      <c r="E96" s="152"/>
      <c r="F96" s="152"/>
      <c r="G96" s="152"/>
      <c r="H96" s="152"/>
      <c r="I96" s="152"/>
      <c r="J96" s="51"/>
      <c r="K96" s="51"/>
      <c r="L96" s="51"/>
      <c r="M96" s="51"/>
      <c r="N96" s="51"/>
      <c r="O96" s="51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</row>
    <row r="97" spans="1:55" s="6" customFormat="1" ht="18" customHeight="1">
      <c r="A97" s="144"/>
      <c r="B97" s="128"/>
      <c r="C97" s="104" t="s">
        <v>106</v>
      </c>
      <c r="D97" s="104"/>
      <c r="E97" s="104"/>
      <c r="F97" s="104"/>
      <c r="G97" s="104"/>
      <c r="H97" s="104"/>
      <c r="I97" s="104"/>
      <c r="J97" s="51"/>
      <c r="K97" s="51"/>
      <c r="L97" s="51"/>
      <c r="M97" s="51"/>
      <c r="N97" s="51"/>
      <c r="O97" s="51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</row>
    <row r="98" spans="1:55" s="6" customFormat="1" ht="18" customHeight="1">
      <c r="A98" s="144"/>
      <c r="B98" s="128"/>
      <c r="C98" s="104" t="s">
        <v>107</v>
      </c>
      <c r="D98" s="104"/>
      <c r="E98" s="104"/>
      <c r="F98" s="104"/>
      <c r="G98" s="104"/>
      <c r="H98" s="104"/>
      <c r="I98" s="104"/>
      <c r="J98" s="59"/>
      <c r="K98" s="59"/>
      <c r="L98" s="59"/>
      <c r="M98" s="59"/>
      <c r="N98" s="59"/>
      <c r="O98" s="59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</row>
    <row r="99" spans="1:55" s="6" customFormat="1" ht="18" customHeight="1">
      <c r="A99" s="144"/>
      <c r="B99" s="128"/>
      <c r="C99" s="150" t="s">
        <v>130</v>
      </c>
      <c r="D99" s="150"/>
      <c r="E99" s="150"/>
      <c r="F99" s="150"/>
      <c r="G99" s="150"/>
      <c r="H99" s="150"/>
      <c r="I99" s="150"/>
      <c r="J99" s="51"/>
      <c r="K99" s="51"/>
      <c r="L99" s="51"/>
      <c r="M99" s="51"/>
      <c r="N99" s="51"/>
      <c r="O99" s="51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s="6" customFormat="1" ht="18" customHeight="1">
      <c r="A100" s="144"/>
      <c r="B100" s="128"/>
      <c r="C100" s="150" t="s">
        <v>131</v>
      </c>
      <c r="D100" s="150"/>
      <c r="E100" s="150"/>
      <c r="F100" s="150"/>
      <c r="G100" s="150"/>
      <c r="H100" s="150"/>
      <c r="I100" s="150"/>
      <c r="J100" s="52"/>
      <c r="K100" s="52"/>
      <c r="L100" s="52"/>
      <c r="M100" s="52"/>
      <c r="N100" s="52"/>
      <c r="O100" s="52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s="6" customFormat="1" ht="18" customHeight="1">
      <c r="A101" s="144"/>
      <c r="B101" s="128"/>
      <c r="C101" s="104" t="s">
        <v>108</v>
      </c>
      <c r="D101" s="104"/>
      <c r="E101" s="104"/>
      <c r="F101" s="104"/>
      <c r="G101" s="104"/>
      <c r="H101" s="104"/>
      <c r="I101" s="104"/>
      <c r="J101" s="52"/>
      <c r="K101" s="52"/>
      <c r="L101" s="52"/>
      <c r="M101" s="52"/>
      <c r="N101" s="52"/>
      <c r="O101" s="52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" customFormat="1" ht="18" customHeight="1">
      <c r="A102" s="144"/>
      <c r="B102" s="128"/>
      <c r="C102" s="104" t="s">
        <v>109</v>
      </c>
      <c r="D102" s="104"/>
      <c r="E102" s="104"/>
      <c r="F102" s="104"/>
      <c r="G102" s="104"/>
      <c r="H102" s="104"/>
      <c r="I102" s="104"/>
      <c r="J102" s="51"/>
      <c r="K102" s="51"/>
      <c r="L102" s="51"/>
      <c r="M102" s="51"/>
      <c r="N102" s="51"/>
      <c r="O102" s="51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</row>
    <row r="103" spans="1:55" s="6" customFormat="1" ht="18" customHeight="1">
      <c r="A103" s="144"/>
      <c r="B103" s="88" t="s">
        <v>56</v>
      </c>
      <c r="C103" s="88"/>
      <c r="D103" s="88"/>
      <c r="E103" s="88"/>
      <c r="F103" s="88"/>
      <c r="G103" s="88"/>
      <c r="H103" s="88"/>
      <c r="I103" s="89"/>
      <c r="J103" s="54">
        <f>SUM(J96:J102)*0</f>
        <v>0</v>
      </c>
      <c r="K103" s="54">
        <f>SUM(K96:K102)*1</f>
        <v>0</v>
      </c>
      <c r="L103" s="54">
        <f>SUM(L96:L102)*2</f>
        <v>0</v>
      </c>
      <c r="M103" s="54">
        <f>SUM(M96:M102)*3</f>
        <v>0</v>
      </c>
      <c r="N103" s="54">
        <f>SUM(N96:N102)*4</f>
        <v>0</v>
      </c>
      <c r="O103" s="54">
        <f>SUM(O96:O102)*4</f>
        <v>0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55" s="6" customFormat="1" ht="18" customHeight="1">
      <c r="A104" s="144"/>
      <c r="B104" s="36"/>
      <c r="C104" s="74"/>
      <c r="D104" s="74"/>
      <c r="E104" s="74"/>
      <c r="F104" s="74"/>
      <c r="G104" s="93" t="s">
        <v>122</v>
      </c>
      <c r="H104" s="93"/>
      <c r="I104" s="93"/>
      <c r="J104" s="58">
        <f>SUM(24-O103)</f>
        <v>24</v>
      </c>
      <c r="K104" s="90" t="s">
        <v>141</v>
      </c>
      <c r="L104" s="91"/>
      <c r="M104" s="91"/>
      <c r="N104" s="92"/>
      <c r="O104" s="81">
        <f>SUM(J103:N103)/J104*100</f>
        <v>0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</row>
    <row r="105" spans="1:55" s="6" customFormat="1" ht="18" customHeight="1">
      <c r="A105" s="144"/>
      <c r="B105" s="22"/>
      <c r="C105" s="80"/>
      <c r="D105" s="80"/>
      <c r="E105" s="80"/>
      <c r="F105" s="80"/>
      <c r="G105" s="80"/>
      <c r="H105" s="80"/>
      <c r="I105" s="80"/>
      <c r="J105" s="51"/>
      <c r="K105" s="51"/>
      <c r="L105" s="51"/>
      <c r="M105" s="51"/>
      <c r="N105" s="51"/>
      <c r="O105" s="51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 s="6" customFormat="1" ht="18" customHeight="1">
      <c r="A106" s="144"/>
      <c r="B106" s="128">
        <v>6</v>
      </c>
      <c r="C106" s="103" t="s">
        <v>110</v>
      </c>
      <c r="D106" s="103"/>
      <c r="E106" s="103"/>
      <c r="F106" s="103"/>
      <c r="G106" s="103"/>
      <c r="H106" s="103"/>
      <c r="I106" s="103"/>
      <c r="J106" s="49">
        <v>0</v>
      </c>
      <c r="K106" s="49">
        <v>1</v>
      </c>
      <c r="L106" s="49">
        <v>2</v>
      </c>
      <c r="M106" s="49">
        <v>3</v>
      </c>
      <c r="N106" s="49">
        <v>4</v>
      </c>
      <c r="O106" s="49" t="s">
        <v>3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</row>
    <row r="107" spans="1:55" s="6" customFormat="1" ht="18" customHeight="1">
      <c r="A107" s="144"/>
      <c r="B107" s="128"/>
      <c r="C107" s="141" t="s">
        <v>66</v>
      </c>
      <c r="D107" s="141"/>
      <c r="E107" s="141"/>
      <c r="F107" s="141"/>
      <c r="G107" s="141"/>
      <c r="H107" s="141"/>
      <c r="I107" s="141"/>
      <c r="J107" s="51"/>
      <c r="K107" s="51"/>
      <c r="L107" s="51"/>
      <c r="M107" s="51"/>
      <c r="N107" s="51"/>
      <c r="O107" s="51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1:55" s="6" customFormat="1" ht="33.75" customHeight="1">
      <c r="A108" s="144"/>
      <c r="B108" s="128"/>
      <c r="C108" s="95" t="s">
        <v>111</v>
      </c>
      <c r="D108" s="95"/>
      <c r="E108" s="95"/>
      <c r="F108" s="95"/>
      <c r="G108" s="95"/>
      <c r="H108" s="95"/>
      <c r="I108" s="95"/>
      <c r="J108" s="51"/>
      <c r="K108" s="51"/>
      <c r="L108" s="51"/>
      <c r="M108" s="51"/>
      <c r="N108" s="51"/>
      <c r="O108" s="51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</row>
    <row r="109" spans="1:55" s="6" customFormat="1" ht="18" customHeight="1">
      <c r="A109" s="102"/>
      <c r="B109" s="102"/>
      <c r="C109" s="104" t="s">
        <v>112</v>
      </c>
      <c r="D109" s="104"/>
      <c r="E109" s="104"/>
      <c r="F109" s="104"/>
      <c r="G109" s="104"/>
      <c r="H109" s="104"/>
      <c r="I109" s="104"/>
      <c r="J109" s="57"/>
      <c r="K109" s="57"/>
      <c r="L109" s="57"/>
      <c r="M109" s="57"/>
      <c r="N109" s="57"/>
      <c r="O109" s="57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</row>
    <row r="110" spans="1:55" s="6" customFormat="1" ht="18" customHeight="1">
      <c r="A110" s="71"/>
      <c r="B110" s="88" t="s">
        <v>56</v>
      </c>
      <c r="C110" s="88"/>
      <c r="D110" s="88"/>
      <c r="E110" s="88"/>
      <c r="F110" s="88"/>
      <c r="G110" s="88"/>
      <c r="H110" s="88"/>
      <c r="I110" s="89"/>
      <c r="J110" s="54">
        <f>SUM(J107:J109)*0</f>
        <v>0</v>
      </c>
      <c r="K110" s="54">
        <f>SUM(K107:K109)*1</f>
        <v>0</v>
      </c>
      <c r="L110" s="54">
        <f>SUM(L107:L109)*2</f>
        <v>0</v>
      </c>
      <c r="M110" s="54">
        <f>SUM(M107:M109)*3</f>
        <v>0</v>
      </c>
      <c r="N110" s="54">
        <f>SUM(N107:N109)*4</f>
        <v>0</v>
      </c>
      <c r="O110" s="54">
        <f>SUM(O107:O109)*4</f>
        <v>0</v>
      </c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1:55" s="6" customFormat="1" ht="18" customHeight="1">
      <c r="A111" s="71"/>
      <c r="B111" s="36"/>
      <c r="C111" s="74"/>
      <c r="D111" s="74"/>
      <c r="E111" s="74"/>
      <c r="F111" s="74"/>
      <c r="G111" s="93" t="s">
        <v>122</v>
      </c>
      <c r="H111" s="93"/>
      <c r="I111" s="93"/>
      <c r="J111" s="58">
        <v>12</v>
      </c>
      <c r="K111" s="90" t="s">
        <v>142</v>
      </c>
      <c r="L111" s="91"/>
      <c r="M111" s="91"/>
      <c r="N111" s="92"/>
      <c r="O111" s="81">
        <f>SUM(J110:N110)/J111*100</f>
        <v>0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s="6" customFormat="1" ht="19.5" customHeight="1">
      <c r="A112" s="146"/>
      <c r="B112" s="146"/>
      <c r="C112" s="147"/>
      <c r="D112" s="147"/>
      <c r="E112" s="147"/>
      <c r="F112" s="147"/>
      <c r="G112" s="147"/>
      <c r="H112" s="147"/>
      <c r="I112" s="147"/>
      <c r="J112" s="56"/>
      <c r="K112" s="56"/>
      <c r="L112" s="56"/>
      <c r="M112" s="56"/>
      <c r="N112" s="56"/>
      <c r="O112" s="53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s="6" customFormat="1" ht="27" customHeight="1">
      <c r="A113" s="148" t="s">
        <v>136</v>
      </c>
      <c r="B113" s="148"/>
      <c r="C113" s="148"/>
      <c r="D113" s="148"/>
      <c r="E113" s="148"/>
      <c r="F113" s="148"/>
      <c r="G113" s="148"/>
      <c r="H113" s="148"/>
      <c r="I113" s="148"/>
      <c r="J113" s="54">
        <f aca="true" t="shared" si="0" ref="J113:O113">SUM(J65+J69+J79+J92+J103+J110)</f>
        <v>0</v>
      </c>
      <c r="K113" s="54">
        <f t="shared" si="0"/>
        <v>0</v>
      </c>
      <c r="L113" s="54">
        <f t="shared" si="0"/>
        <v>0</v>
      </c>
      <c r="M113" s="54">
        <f t="shared" si="0"/>
        <v>0</v>
      </c>
      <c r="N113" s="54">
        <f t="shared" si="0"/>
        <v>0</v>
      </c>
      <c r="O113" s="54">
        <f t="shared" si="0"/>
        <v>0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</row>
    <row r="114" spans="1:55" s="6" customFormat="1" ht="30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4"/>
      <c r="K114" s="91" t="s">
        <v>122</v>
      </c>
      <c r="L114" s="91"/>
      <c r="M114" s="91"/>
      <c r="N114" s="91"/>
      <c r="O114" s="58">
        <f>SUM(J66+J70+J80+J93+J104+J111)</f>
        <v>96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</row>
    <row r="115" spans="1:54" s="6" customFormat="1" ht="16.5">
      <c r="A115" s="21"/>
      <c r="B115" s="21"/>
      <c r="C115" s="21"/>
      <c r="D115" s="21"/>
      <c r="E115" s="21"/>
      <c r="F115" s="21"/>
      <c r="G115" s="21"/>
      <c r="H115" s="21"/>
      <c r="I115" s="21"/>
      <c r="J115" s="24"/>
      <c r="K115" s="24"/>
      <c r="L115" s="24"/>
      <c r="M115" s="24"/>
      <c r="N115" s="24"/>
      <c r="O115" s="24"/>
      <c r="AN115" s="21"/>
      <c r="AO115" s="21"/>
      <c r="AP115" s="21"/>
      <c r="AQ115" s="21"/>
      <c r="AR115" s="21"/>
      <c r="AS115" s="21"/>
      <c r="AT115" s="21"/>
      <c r="AU115" s="21"/>
      <c r="AV115" s="21"/>
      <c r="AW115" s="24"/>
      <c r="AX115" s="24"/>
      <c r="AY115" s="24"/>
      <c r="AZ115" s="24"/>
      <c r="BA115" s="24"/>
      <c r="BB115" s="24"/>
    </row>
    <row r="116" spans="1:54" s="6" customFormat="1" ht="16.5">
      <c r="A116" s="21"/>
      <c r="B116" s="21"/>
      <c r="C116" s="21"/>
      <c r="D116" s="21"/>
      <c r="E116" s="21"/>
      <c r="F116" s="21"/>
      <c r="G116" s="21"/>
      <c r="H116" s="21"/>
      <c r="I116" s="21"/>
      <c r="J116" s="24"/>
      <c r="K116" s="24"/>
      <c r="L116" s="24"/>
      <c r="M116" s="24"/>
      <c r="N116" s="24"/>
      <c r="O116" s="24"/>
      <c r="AN116" s="21"/>
      <c r="AO116" s="21"/>
      <c r="AP116" s="21"/>
      <c r="AQ116" s="21"/>
      <c r="AR116" s="21"/>
      <c r="AS116" s="21"/>
      <c r="AT116" s="21"/>
      <c r="AU116" s="21"/>
      <c r="AV116" s="21"/>
      <c r="AW116" s="24"/>
      <c r="AX116" s="24"/>
      <c r="AY116" s="24"/>
      <c r="AZ116" s="24"/>
      <c r="BA116" s="24"/>
      <c r="BB116" s="24"/>
    </row>
    <row r="117" spans="1:54" s="6" customFormat="1" ht="16.5">
      <c r="A117" s="142" t="s">
        <v>2</v>
      </c>
      <c r="B117" s="142"/>
      <c r="C117" s="142"/>
      <c r="D117" s="26"/>
      <c r="E117" s="26"/>
      <c r="F117" s="26"/>
      <c r="G117" s="26"/>
      <c r="H117" s="26"/>
      <c r="I117" s="27"/>
      <c r="J117" s="142" t="s">
        <v>19</v>
      </c>
      <c r="K117" s="142"/>
      <c r="L117" s="142"/>
      <c r="M117" s="26"/>
      <c r="N117" s="25"/>
      <c r="O117" s="25"/>
      <c r="AN117" s="21"/>
      <c r="AO117" s="21"/>
      <c r="AP117" s="21"/>
      <c r="AQ117" s="21"/>
      <c r="AR117" s="21"/>
      <c r="AS117" s="21"/>
      <c r="AT117" s="21"/>
      <c r="AU117" s="21"/>
      <c r="AV117" s="21"/>
      <c r="AW117" s="24"/>
      <c r="AX117" s="24"/>
      <c r="AY117" s="24"/>
      <c r="AZ117" s="24"/>
      <c r="BA117" s="24"/>
      <c r="BB117" s="24"/>
    </row>
    <row r="118" spans="1:54" s="6" customFormat="1" ht="16.5">
      <c r="A118" s="28"/>
      <c r="B118" s="28"/>
      <c r="C118" s="26"/>
      <c r="D118" s="26"/>
      <c r="E118" s="26"/>
      <c r="F118" s="26"/>
      <c r="G118" s="26"/>
      <c r="H118" s="26"/>
      <c r="I118" s="27"/>
      <c r="J118" s="28"/>
      <c r="K118" s="28"/>
      <c r="L118" s="26"/>
      <c r="M118" s="26"/>
      <c r="N118" s="25"/>
      <c r="O118" s="25"/>
      <c r="AN118" s="21"/>
      <c r="AO118" s="21"/>
      <c r="AP118" s="21"/>
      <c r="AQ118" s="21"/>
      <c r="AR118" s="21"/>
      <c r="AS118" s="21"/>
      <c r="AT118" s="21"/>
      <c r="AU118" s="21"/>
      <c r="AV118" s="21"/>
      <c r="AW118" s="24"/>
      <c r="AX118" s="24"/>
      <c r="AY118" s="24"/>
      <c r="AZ118" s="24"/>
      <c r="BA118" s="24"/>
      <c r="BB118" s="24"/>
    </row>
    <row r="119" spans="1:54" s="6" customFormat="1" ht="16.5">
      <c r="A119" s="28"/>
      <c r="B119" s="28"/>
      <c r="C119" s="26"/>
      <c r="D119" s="26"/>
      <c r="E119" s="26"/>
      <c r="F119" s="26"/>
      <c r="G119" s="26"/>
      <c r="H119" s="26"/>
      <c r="I119" s="27"/>
      <c r="J119" s="28"/>
      <c r="K119" s="28"/>
      <c r="L119" s="26"/>
      <c r="M119" s="26"/>
      <c r="N119" s="25"/>
      <c r="O119" s="25"/>
      <c r="AN119" s="21"/>
      <c r="AO119" s="21"/>
      <c r="AP119" s="21"/>
      <c r="AQ119" s="21"/>
      <c r="AR119" s="21"/>
      <c r="AS119" s="21"/>
      <c r="AT119" s="21"/>
      <c r="AU119" s="21"/>
      <c r="AV119" s="21"/>
      <c r="AW119" s="24"/>
      <c r="AX119" s="24"/>
      <c r="AY119" s="24"/>
      <c r="AZ119" s="24"/>
      <c r="BA119" s="24"/>
      <c r="BB119" s="24"/>
    </row>
    <row r="120" spans="1:54" s="6" customFormat="1" ht="16.5">
      <c r="A120" s="29"/>
      <c r="B120" s="29"/>
      <c r="C120" s="30"/>
      <c r="D120" s="30"/>
      <c r="E120" s="26"/>
      <c r="F120" s="26"/>
      <c r="G120" s="26"/>
      <c r="H120" s="26"/>
      <c r="I120" s="27"/>
      <c r="J120" s="29"/>
      <c r="K120" s="29"/>
      <c r="L120" s="30"/>
      <c r="M120" s="30"/>
      <c r="N120" s="25"/>
      <c r="O120" s="25"/>
      <c r="AN120" s="21"/>
      <c r="AO120" s="21"/>
      <c r="AP120" s="21"/>
      <c r="AQ120" s="21"/>
      <c r="AR120" s="21"/>
      <c r="AS120" s="21"/>
      <c r="AT120" s="21"/>
      <c r="AU120" s="21"/>
      <c r="AV120" s="21"/>
      <c r="AW120" s="24"/>
      <c r="AX120" s="24"/>
      <c r="AY120" s="24"/>
      <c r="AZ120" s="24"/>
      <c r="BA120" s="24"/>
      <c r="BB120" s="24"/>
    </row>
    <row r="121" spans="1:15" s="6" customFormat="1" ht="16.5">
      <c r="A121" s="145" t="s">
        <v>57</v>
      </c>
      <c r="B121" s="145"/>
      <c r="C121" s="145"/>
      <c r="D121" s="145"/>
      <c r="E121" s="26"/>
      <c r="F121" s="26"/>
      <c r="G121" s="26"/>
      <c r="H121" s="26"/>
      <c r="I121" s="27"/>
      <c r="J121" s="145"/>
      <c r="K121" s="145"/>
      <c r="L121" s="145"/>
      <c r="M121" s="145"/>
      <c r="N121" s="25"/>
      <c r="O121" s="25"/>
    </row>
    <row r="122" spans="1:13" ht="16.5">
      <c r="A122" s="117" t="s">
        <v>58</v>
      </c>
      <c r="B122" s="117"/>
      <c r="C122" s="117"/>
      <c r="D122" s="117"/>
      <c r="I122" s="27"/>
      <c r="J122" s="117" t="s">
        <v>120</v>
      </c>
      <c r="K122" s="117"/>
      <c r="L122" s="117"/>
      <c r="M122" s="117"/>
    </row>
    <row r="123" spans="1:15" ht="16.5">
      <c r="A123"/>
      <c r="B123"/>
      <c r="C123" s="4"/>
      <c r="D123" s="4"/>
      <c r="E123" s="4"/>
      <c r="F123" s="4"/>
      <c r="G123" s="4"/>
      <c r="H123" s="4"/>
      <c r="I123" s="3"/>
      <c r="J123" s="3"/>
      <c r="K123" s="3"/>
      <c r="L123" s="3"/>
      <c r="M123" s="3"/>
      <c r="N123" s="3"/>
      <c r="O123" s="3"/>
    </row>
    <row r="124" spans="1:15" ht="22.5" customHeight="1">
      <c r="A124"/>
      <c r="B124" s="118" t="s">
        <v>60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20"/>
      <c r="O124"/>
    </row>
    <row r="125" spans="1:16" s="28" customFormat="1" ht="21" customHeight="1">
      <c r="A125" s="31"/>
      <c r="B125" s="121" t="s">
        <v>1</v>
      </c>
      <c r="C125" s="121"/>
      <c r="D125" s="121" t="s">
        <v>24</v>
      </c>
      <c r="E125" s="121"/>
      <c r="F125" s="121"/>
      <c r="G125" s="121"/>
      <c r="H125" s="122" t="s">
        <v>25</v>
      </c>
      <c r="I125" s="122"/>
      <c r="J125" s="122"/>
      <c r="K125" s="122"/>
      <c r="L125" s="122"/>
      <c r="M125" s="122"/>
      <c r="N125" s="122"/>
      <c r="O125" s="5"/>
      <c r="P125" s="32"/>
    </row>
    <row r="126" spans="1:15" ht="18.75" customHeight="1">
      <c r="A126" s="33"/>
      <c r="B126" s="137" t="s">
        <v>26</v>
      </c>
      <c r="C126" s="137"/>
      <c r="D126" s="138" t="s">
        <v>27</v>
      </c>
      <c r="E126" s="138"/>
      <c r="F126" s="138"/>
      <c r="G126" s="138"/>
      <c r="H126" s="122"/>
      <c r="I126" s="122"/>
      <c r="J126" s="122"/>
      <c r="K126" s="122"/>
      <c r="L126" s="122"/>
      <c r="M126" s="122"/>
      <c r="N126" s="122"/>
      <c r="O126" s="34"/>
    </row>
    <row r="127" spans="1:15" ht="18.75" customHeight="1">
      <c r="A127" s="33"/>
      <c r="B127" s="139" t="s">
        <v>28</v>
      </c>
      <c r="C127" s="139"/>
      <c r="D127" s="140" t="s">
        <v>29</v>
      </c>
      <c r="E127" s="140"/>
      <c r="F127" s="140"/>
      <c r="G127" s="140"/>
      <c r="H127" s="122"/>
      <c r="I127" s="122"/>
      <c r="J127" s="122"/>
      <c r="K127" s="122"/>
      <c r="L127" s="122"/>
      <c r="M127" s="122"/>
      <c r="N127" s="122"/>
      <c r="O127" s="34"/>
    </row>
    <row r="128" spans="1:15" ht="18.75" customHeight="1">
      <c r="A128" s="33"/>
      <c r="B128" s="125" t="s">
        <v>30</v>
      </c>
      <c r="C128" s="125"/>
      <c r="D128" s="126" t="s">
        <v>31</v>
      </c>
      <c r="E128" s="126"/>
      <c r="F128" s="126"/>
      <c r="G128" s="126"/>
      <c r="H128" s="122"/>
      <c r="I128" s="122"/>
      <c r="J128" s="122"/>
      <c r="K128" s="122"/>
      <c r="L128" s="122"/>
      <c r="M128" s="122"/>
      <c r="N128" s="122"/>
      <c r="O128" s="34"/>
    </row>
    <row r="129" spans="1:15" ht="18.75" customHeight="1">
      <c r="A129" s="33"/>
      <c r="B129" s="132" t="s">
        <v>32</v>
      </c>
      <c r="C129" s="132"/>
      <c r="D129" s="133" t="s">
        <v>33</v>
      </c>
      <c r="E129" s="133"/>
      <c r="F129" s="133"/>
      <c r="G129" s="133"/>
      <c r="H129" s="122"/>
      <c r="I129" s="122"/>
      <c r="J129" s="122"/>
      <c r="K129" s="122"/>
      <c r="L129" s="122"/>
      <c r="M129" s="122"/>
      <c r="N129" s="122"/>
      <c r="O129" s="34"/>
    </row>
    <row r="130" spans="1:15" ht="18.75" customHeight="1">
      <c r="A130" s="33"/>
      <c r="B130" s="134" t="s">
        <v>34</v>
      </c>
      <c r="C130" s="134"/>
      <c r="D130" s="135" t="s">
        <v>35</v>
      </c>
      <c r="E130" s="135"/>
      <c r="F130" s="135"/>
      <c r="G130" s="135"/>
      <c r="H130" s="122"/>
      <c r="I130" s="122"/>
      <c r="J130" s="122"/>
      <c r="K130" s="122"/>
      <c r="L130" s="122"/>
      <c r="M130" s="122"/>
      <c r="N130" s="122"/>
      <c r="O130" s="34"/>
    </row>
    <row r="131" spans="1:15" ht="18.75" customHeight="1">
      <c r="A131" s="33"/>
      <c r="B131" s="123" t="s">
        <v>36</v>
      </c>
      <c r="C131" s="123"/>
      <c r="D131" s="124" t="s">
        <v>37</v>
      </c>
      <c r="E131" s="124"/>
      <c r="F131" s="124"/>
      <c r="G131" s="124"/>
      <c r="H131" s="122"/>
      <c r="I131" s="122"/>
      <c r="J131" s="122"/>
      <c r="K131" s="122"/>
      <c r="L131" s="122"/>
      <c r="M131" s="122"/>
      <c r="N131" s="122"/>
      <c r="O131" s="34"/>
    </row>
    <row r="132" ht="16.5">
      <c r="I132" s="27"/>
    </row>
    <row r="133" ht="16.5">
      <c r="I133" s="27"/>
    </row>
    <row r="134" ht="16.5">
      <c r="I134" s="27"/>
    </row>
    <row r="135" ht="16.5">
      <c r="I135" s="27"/>
    </row>
    <row r="136" ht="16.5">
      <c r="I136" s="27"/>
    </row>
    <row r="137" ht="16.5">
      <c r="I137" s="27"/>
    </row>
    <row r="138" ht="16.5">
      <c r="I138" s="27"/>
    </row>
    <row r="139" ht="16.5">
      <c r="I139" s="27"/>
    </row>
    <row r="140" ht="16.5">
      <c r="I140" s="27"/>
    </row>
    <row r="141" ht="16.5">
      <c r="I141" s="27"/>
    </row>
    <row r="142" ht="16.5">
      <c r="I142" s="27"/>
    </row>
    <row r="143" ht="16.5">
      <c r="I143" s="27"/>
    </row>
    <row r="144" ht="16.5">
      <c r="I144" s="27"/>
    </row>
    <row r="145" ht="16.5">
      <c r="I145" s="27"/>
    </row>
    <row r="146" ht="16.5">
      <c r="I146" s="27"/>
    </row>
    <row r="147" ht="16.5">
      <c r="I147" s="27"/>
    </row>
    <row r="148" ht="16.5">
      <c r="I148" s="27"/>
    </row>
    <row r="149" ht="16.5">
      <c r="I149" s="27"/>
    </row>
    <row r="150" ht="16.5">
      <c r="I150" s="27"/>
    </row>
    <row r="151" ht="16.5">
      <c r="I151" s="27"/>
    </row>
    <row r="152" ht="16.5">
      <c r="I152" s="27"/>
    </row>
    <row r="153" ht="16.5">
      <c r="I153" s="27"/>
    </row>
    <row r="154" ht="16.5">
      <c r="I154" s="27"/>
    </row>
    <row r="155" ht="16.5">
      <c r="I155" s="27"/>
    </row>
    <row r="156" ht="16.5">
      <c r="I156" s="27"/>
    </row>
    <row r="157" ht="16.5">
      <c r="I157" s="27"/>
    </row>
    <row r="158" ht="16.5">
      <c r="I158" s="27"/>
    </row>
    <row r="159" ht="16.5">
      <c r="I159" s="27"/>
    </row>
    <row r="160" ht="16.5">
      <c r="I160" s="27"/>
    </row>
    <row r="161" ht="16.5">
      <c r="I161" s="27"/>
    </row>
    <row r="162" ht="16.5">
      <c r="I162" s="27"/>
    </row>
    <row r="163" ht="16.5">
      <c r="I163" s="27"/>
    </row>
    <row r="164" ht="16.5">
      <c r="I164" s="27"/>
    </row>
    <row r="165" ht="16.5">
      <c r="I165" s="27"/>
    </row>
    <row r="166" ht="16.5">
      <c r="I166" s="27"/>
    </row>
    <row r="167" ht="16.5">
      <c r="I167" s="27"/>
    </row>
    <row r="168" ht="16.5">
      <c r="I168" s="27"/>
    </row>
    <row r="169" ht="16.5">
      <c r="I169" s="27"/>
    </row>
    <row r="170" ht="16.5">
      <c r="I170" s="27"/>
    </row>
    <row r="171" ht="16.5">
      <c r="I171" s="27"/>
    </row>
    <row r="172" ht="16.5">
      <c r="I172" s="27"/>
    </row>
    <row r="173" ht="16.5">
      <c r="I173" s="27"/>
    </row>
    <row r="174" ht="16.5">
      <c r="I174" s="27"/>
    </row>
    <row r="175" ht="16.5">
      <c r="I175" s="27"/>
    </row>
    <row r="176" ht="16.5">
      <c r="I176" s="27"/>
    </row>
    <row r="177" ht="16.5">
      <c r="I177" s="27"/>
    </row>
    <row r="178" ht="16.5">
      <c r="I178" s="27"/>
    </row>
    <row r="179" ht="16.5">
      <c r="I179" s="27"/>
    </row>
    <row r="180" ht="16.5">
      <c r="I180" s="27"/>
    </row>
    <row r="181" ht="16.5">
      <c r="I181" s="27"/>
    </row>
    <row r="182" ht="16.5">
      <c r="I182" s="27"/>
    </row>
    <row r="183" ht="16.5">
      <c r="I183" s="27"/>
    </row>
    <row r="184" ht="16.5">
      <c r="I184" s="27"/>
    </row>
    <row r="185" ht="16.5">
      <c r="I185" s="27"/>
    </row>
    <row r="186" ht="16.5">
      <c r="I186" s="27"/>
    </row>
    <row r="187" ht="16.5">
      <c r="I187" s="27"/>
    </row>
    <row r="188" ht="16.5">
      <c r="I188" s="27"/>
    </row>
    <row r="189" ht="16.5">
      <c r="I189" s="27"/>
    </row>
    <row r="190" ht="16.5">
      <c r="I190" s="27"/>
    </row>
    <row r="191" ht="16.5">
      <c r="I191" s="27"/>
    </row>
    <row r="192" ht="16.5">
      <c r="I192" s="27"/>
    </row>
    <row r="193" ht="16.5">
      <c r="I193" s="27"/>
    </row>
    <row r="194" ht="16.5">
      <c r="I194" s="27"/>
    </row>
    <row r="195" ht="16.5">
      <c r="I195" s="27"/>
    </row>
    <row r="196" ht="16.5">
      <c r="I196" s="27"/>
    </row>
    <row r="197" ht="16.5">
      <c r="I197" s="27"/>
    </row>
    <row r="198" ht="16.5">
      <c r="I198" s="27"/>
    </row>
    <row r="199" ht="16.5">
      <c r="I199" s="27"/>
    </row>
    <row r="200" ht="16.5">
      <c r="I200" s="27"/>
    </row>
    <row r="201" ht="16.5">
      <c r="I201" s="27"/>
    </row>
    <row r="202" ht="16.5">
      <c r="I202" s="27"/>
    </row>
    <row r="203" ht="16.5">
      <c r="I203" s="27"/>
    </row>
    <row r="204" ht="16.5">
      <c r="I204" s="27"/>
    </row>
    <row r="205" ht="16.5">
      <c r="I205" s="27"/>
    </row>
    <row r="206" ht="16.5">
      <c r="I206" s="27"/>
    </row>
    <row r="207" ht="16.5">
      <c r="I207" s="27"/>
    </row>
    <row r="208" ht="16.5">
      <c r="I208" s="27"/>
    </row>
    <row r="209" ht="16.5">
      <c r="I209" s="27"/>
    </row>
    <row r="210" ht="16.5">
      <c r="I210" s="27"/>
    </row>
    <row r="211" ht="16.5">
      <c r="I211" s="27"/>
    </row>
    <row r="212" ht="16.5">
      <c r="I212" s="27"/>
    </row>
    <row r="213" ht="16.5">
      <c r="I213" s="27"/>
    </row>
    <row r="214" ht="16.5">
      <c r="I214" s="27"/>
    </row>
    <row r="215" ht="16.5">
      <c r="I215" s="27"/>
    </row>
    <row r="216" ht="16.5">
      <c r="I216" s="27"/>
    </row>
    <row r="217" ht="16.5">
      <c r="I217" s="27"/>
    </row>
    <row r="218" ht="16.5">
      <c r="I218" s="27"/>
    </row>
    <row r="219" ht="16.5">
      <c r="I219" s="27"/>
    </row>
    <row r="220" ht="16.5">
      <c r="I220" s="27"/>
    </row>
    <row r="221" ht="16.5">
      <c r="I221" s="27"/>
    </row>
    <row r="222" ht="16.5">
      <c r="I222" s="27"/>
    </row>
    <row r="223" ht="16.5">
      <c r="I223" s="27"/>
    </row>
    <row r="224" ht="16.5">
      <c r="I224" s="27"/>
    </row>
    <row r="225" ht="16.5">
      <c r="I225" s="27"/>
    </row>
    <row r="226" ht="16.5">
      <c r="I226" s="27"/>
    </row>
    <row r="227" ht="16.5">
      <c r="I227" s="27"/>
    </row>
    <row r="228" ht="16.5">
      <c r="I228" s="27"/>
    </row>
    <row r="229" ht="16.5">
      <c r="I229" s="27"/>
    </row>
    <row r="230" ht="16.5">
      <c r="I230" s="27"/>
    </row>
    <row r="231" ht="16.5">
      <c r="I231" s="27"/>
    </row>
    <row r="232" ht="16.5">
      <c r="I232" s="27"/>
    </row>
    <row r="233" ht="16.5">
      <c r="I233" s="27"/>
    </row>
    <row r="234" ht="16.5">
      <c r="I234" s="27"/>
    </row>
    <row r="235" ht="16.5">
      <c r="I235" s="27"/>
    </row>
    <row r="236" ht="16.5">
      <c r="I236" s="27"/>
    </row>
    <row r="237" ht="16.5">
      <c r="I237" s="27"/>
    </row>
    <row r="238" ht="16.5">
      <c r="I238" s="27"/>
    </row>
    <row r="239" ht="16.5">
      <c r="I239" s="27"/>
    </row>
    <row r="240" ht="16.5">
      <c r="I240" s="27"/>
    </row>
    <row r="241" ht="16.5">
      <c r="I241" s="27"/>
    </row>
    <row r="242" ht="16.5">
      <c r="I242" s="27"/>
    </row>
    <row r="243" ht="16.5">
      <c r="I243" s="27"/>
    </row>
    <row r="244" ht="16.5">
      <c r="I244" s="27"/>
    </row>
    <row r="245" ht="16.5">
      <c r="I245" s="27"/>
    </row>
    <row r="246" ht="16.5">
      <c r="I246" s="27"/>
    </row>
    <row r="247" ht="16.5">
      <c r="I247" s="27"/>
    </row>
    <row r="248" ht="16.5">
      <c r="I248" s="27"/>
    </row>
    <row r="249" ht="16.5">
      <c r="I249" s="27"/>
    </row>
    <row r="250" ht="16.5">
      <c r="I250" s="27"/>
    </row>
    <row r="251" ht="16.5">
      <c r="I251" s="27"/>
    </row>
    <row r="252" ht="16.5">
      <c r="I252" s="27"/>
    </row>
    <row r="253" ht="16.5">
      <c r="I253" s="27"/>
    </row>
    <row r="254" ht="16.5">
      <c r="I254" s="27"/>
    </row>
    <row r="255" ht="16.5">
      <c r="I255" s="27"/>
    </row>
    <row r="256" ht="16.5">
      <c r="I256" s="27"/>
    </row>
    <row r="257" ht="16.5">
      <c r="I257" s="27"/>
    </row>
    <row r="258" ht="16.5">
      <c r="I258" s="27"/>
    </row>
    <row r="259" ht="16.5">
      <c r="I259" s="27"/>
    </row>
    <row r="260" ht="16.5">
      <c r="I260" s="27"/>
    </row>
    <row r="261" ht="16.5">
      <c r="I261" s="27"/>
    </row>
    <row r="262" ht="16.5">
      <c r="I262" s="27"/>
    </row>
    <row r="263" ht="16.5">
      <c r="I263" s="27"/>
    </row>
    <row r="264" ht="16.5">
      <c r="I264" s="27"/>
    </row>
    <row r="265" ht="16.5">
      <c r="I265" s="27"/>
    </row>
    <row r="266" ht="16.5">
      <c r="I266" s="27"/>
    </row>
    <row r="267" ht="16.5">
      <c r="I267" s="27"/>
    </row>
    <row r="268" ht="16.5">
      <c r="I268" s="27"/>
    </row>
    <row r="269" ht="16.5">
      <c r="I269" s="27"/>
    </row>
    <row r="270" ht="16.5">
      <c r="I270" s="27"/>
    </row>
    <row r="271" ht="16.5">
      <c r="I271" s="27"/>
    </row>
    <row r="272" ht="16.5">
      <c r="I272" s="27"/>
    </row>
    <row r="273" ht="16.5">
      <c r="I273" s="27"/>
    </row>
    <row r="274" ht="16.5">
      <c r="I274" s="27"/>
    </row>
    <row r="275" ht="16.5">
      <c r="I275" s="27"/>
    </row>
    <row r="276" ht="16.5">
      <c r="I276" s="27"/>
    </row>
    <row r="277" ht="16.5">
      <c r="I277" s="27"/>
    </row>
    <row r="278" ht="16.5">
      <c r="I278" s="27"/>
    </row>
    <row r="279" ht="16.5">
      <c r="I279" s="27"/>
    </row>
    <row r="280" ht="16.5">
      <c r="I280" s="27"/>
    </row>
    <row r="281" ht="16.5">
      <c r="I281" s="27"/>
    </row>
    <row r="282" ht="16.5">
      <c r="I282" s="27"/>
    </row>
    <row r="283" ht="16.5">
      <c r="I283" s="27"/>
    </row>
    <row r="284" ht="16.5">
      <c r="I284" s="27"/>
    </row>
    <row r="285" ht="16.5">
      <c r="I285" s="27"/>
    </row>
    <row r="286" ht="16.5">
      <c r="I286" s="27"/>
    </row>
    <row r="287" ht="16.5">
      <c r="I287" s="27"/>
    </row>
    <row r="288" ht="16.5">
      <c r="I288" s="27"/>
    </row>
    <row r="289" ht="16.5">
      <c r="I289" s="27"/>
    </row>
    <row r="290" ht="16.5">
      <c r="I290" s="27"/>
    </row>
    <row r="291" ht="16.5">
      <c r="I291" s="27"/>
    </row>
    <row r="292" ht="16.5">
      <c r="I292" s="27"/>
    </row>
    <row r="293" ht="16.5">
      <c r="I293" s="27"/>
    </row>
    <row r="294" ht="16.5">
      <c r="I294" s="27"/>
    </row>
    <row r="295" ht="16.5">
      <c r="I295" s="27"/>
    </row>
    <row r="296" ht="16.5">
      <c r="I296" s="27"/>
    </row>
    <row r="297" ht="16.5">
      <c r="I297" s="27"/>
    </row>
    <row r="298" ht="16.5">
      <c r="I298" s="27"/>
    </row>
    <row r="299" ht="16.5">
      <c r="I299" s="27"/>
    </row>
    <row r="300" ht="16.5">
      <c r="I300" s="27"/>
    </row>
    <row r="301" ht="16.5">
      <c r="I301" s="27"/>
    </row>
    <row r="302" ht="16.5">
      <c r="I302" s="27"/>
    </row>
    <row r="303" ht="16.5">
      <c r="I303" s="27"/>
    </row>
    <row r="304" ht="16.5">
      <c r="I304" s="27"/>
    </row>
    <row r="305" ht="16.5">
      <c r="I305" s="27"/>
    </row>
    <row r="306" ht="16.5">
      <c r="I306" s="27"/>
    </row>
    <row r="307" ht="16.5">
      <c r="I307" s="27"/>
    </row>
    <row r="308" ht="16.5">
      <c r="I308" s="27"/>
    </row>
    <row r="309" ht="16.5">
      <c r="I309" s="27"/>
    </row>
    <row r="310" ht="16.5">
      <c r="I310" s="27"/>
    </row>
    <row r="311" ht="16.5">
      <c r="I311" s="27"/>
    </row>
    <row r="312" ht="16.5">
      <c r="I312" s="27"/>
    </row>
    <row r="313" ht="16.5">
      <c r="I313" s="27"/>
    </row>
    <row r="314" ht="16.5">
      <c r="I314" s="27"/>
    </row>
    <row r="315" ht="16.5">
      <c r="I315" s="27"/>
    </row>
    <row r="316" ht="16.5">
      <c r="I316" s="27"/>
    </row>
    <row r="317" ht="16.5">
      <c r="I317" s="27"/>
    </row>
    <row r="318" ht="16.5">
      <c r="I318" s="27"/>
    </row>
    <row r="319" ht="16.5">
      <c r="I319" s="27"/>
    </row>
    <row r="320" ht="16.5">
      <c r="I320" s="27"/>
    </row>
    <row r="321" ht="16.5">
      <c r="I321" s="27"/>
    </row>
    <row r="322" ht="16.5">
      <c r="I322" s="27"/>
    </row>
    <row r="323" ht="16.5">
      <c r="I323" s="27"/>
    </row>
    <row r="324" ht="16.5">
      <c r="I324" s="27"/>
    </row>
    <row r="325" ht="16.5">
      <c r="I325" s="27"/>
    </row>
    <row r="326" ht="16.5">
      <c r="I326" s="27"/>
    </row>
    <row r="327" ht="16.5">
      <c r="I327" s="27"/>
    </row>
    <row r="328" ht="16.5">
      <c r="I328" s="27"/>
    </row>
    <row r="329" ht="16.5">
      <c r="I329" s="27"/>
    </row>
    <row r="330" ht="16.5">
      <c r="I330" s="27"/>
    </row>
    <row r="331" ht="16.5">
      <c r="I331" s="27"/>
    </row>
    <row r="332" ht="16.5">
      <c r="I332" s="27"/>
    </row>
    <row r="333" ht="16.5">
      <c r="I333" s="27"/>
    </row>
    <row r="334" ht="16.5">
      <c r="I334" s="27"/>
    </row>
    <row r="335" ht="16.5">
      <c r="I335" s="27"/>
    </row>
    <row r="336" ht="16.5">
      <c r="I336" s="27"/>
    </row>
    <row r="337" ht="16.5">
      <c r="I337" s="27"/>
    </row>
    <row r="338" ht="16.5">
      <c r="I338" s="27"/>
    </row>
    <row r="339" ht="16.5">
      <c r="I339" s="27"/>
    </row>
    <row r="340" ht="16.5">
      <c r="I340" s="27"/>
    </row>
    <row r="341" ht="16.5">
      <c r="I341" s="27"/>
    </row>
    <row r="342" ht="16.5">
      <c r="I342" s="27"/>
    </row>
    <row r="343" ht="16.5">
      <c r="I343" s="27"/>
    </row>
    <row r="344" ht="16.5">
      <c r="I344" s="27"/>
    </row>
    <row r="345" ht="16.5">
      <c r="I345" s="27"/>
    </row>
    <row r="346" ht="16.5">
      <c r="I346" s="27"/>
    </row>
    <row r="347" ht="16.5">
      <c r="I347" s="27"/>
    </row>
    <row r="348" ht="16.5">
      <c r="I348" s="27"/>
    </row>
    <row r="349" ht="16.5">
      <c r="I349" s="27"/>
    </row>
    <row r="350" ht="16.5">
      <c r="I350" s="27"/>
    </row>
    <row r="351" ht="16.5">
      <c r="I351" s="27"/>
    </row>
    <row r="352" ht="16.5">
      <c r="I352" s="27"/>
    </row>
    <row r="353" ht="16.5">
      <c r="I353" s="27"/>
    </row>
    <row r="354" ht="16.5">
      <c r="I354" s="27"/>
    </row>
    <row r="355" ht="16.5">
      <c r="I355" s="27"/>
    </row>
    <row r="356" ht="16.5">
      <c r="I356" s="27"/>
    </row>
    <row r="357" ht="16.5">
      <c r="I357" s="27"/>
    </row>
    <row r="358" ht="16.5">
      <c r="I358" s="27"/>
    </row>
    <row r="359" ht="16.5">
      <c r="I359" s="27"/>
    </row>
    <row r="360" ht="16.5">
      <c r="I360" s="27"/>
    </row>
    <row r="361" ht="16.5">
      <c r="I361" s="27"/>
    </row>
    <row r="362" ht="16.5">
      <c r="I362" s="27"/>
    </row>
    <row r="363" ht="16.5">
      <c r="I363" s="27"/>
    </row>
    <row r="364" ht="16.5">
      <c r="I364" s="27"/>
    </row>
    <row r="365" ht="16.5">
      <c r="I365" s="27"/>
    </row>
    <row r="366" ht="16.5">
      <c r="I366" s="27"/>
    </row>
    <row r="367" ht="16.5">
      <c r="I367" s="27"/>
    </row>
    <row r="368" ht="16.5">
      <c r="I368" s="27"/>
    </row>
    <row r="369" ht="16.5">
      <c r="I369" s="27"/>
    </row>
    <row r="370" ht="16.5">
      <c r="I370" s="27"/>
    </row>
    <row r="371" ht="16.5">
      <c r="I371" s="27"/>
    </row>
    <row r="372" ht="16.5">
      <c r="I372" s="27"/>
    </row>
    <row r="373" ht="16.5">
      <c r="I373" s="27"/>
    </row>
    <row r="374" ht="16.5">
      <c r="I374" s="27"/>
    </row>
    <row r="375" ht="16.5">
      <c r="I375" s="27"/>
    </row>
    <row r="376" ht="16.5">
      <c r="I376" s="27"/>
    </row>
    <row r="377" ht="16.5">
      <c r="I377" s="27"/>
    </row>
    <row r="378" ht="16.5">
      <c r="I378" s="27"/>
    </row>
    <row r="379" ht="16.5">
      <c r="I379" s="27"/>
    </row>
    <row r="380" ht="16.5">
      <c r="I380" s="27"/>
    </row>
    <row r="381" ht="16.5">
      <c r="I381" s="27"/>
    </row>
    <row r="382" ht="16.5">
      <c r="I382" s="27"/>
    </row>
    <row r="383" ht="16.5">
      <c r="I383" s="27"/>
    </row>
    <row r="384" ht="16.5">
      <c r="I384" s="27"/>
    </row>
    <row r="385" ht="16.5">
      <c r="I385" s="27"/>
    </row>
    <row r="386" ht="16.5">
      <c r="I386" s="27"/>
    </row>
    <row r="387" ht="16.5">
      <c r="I387" s="27"/>
    </row>
    <row r="388" ht="16.5">
      <c r="I388" s="27"/>
    </row>
    <row r="389" ht="16.5">
      <c r="I389" s="27"/>
    </row>
    <row r="390" ht="16.5">
      <c r="I390" s="27"/>
    </row>
    <row r="391" ht="16.5">
      <c r="I391" s="27"/>
    </row>
    <row r="392" ht="16.5">
      <c r="I392" s="27"/>
    </row>
    <row r="393" ht="16.5">
      <c r="I393" s="27"/>
    </row>
    <row r="394" ht="16.5">
      <c r="I394" s="27"/>
    </row>
    <row r="395" ht="16.5">
      <c r="I395" s="27"/>
    </row>
    <row r="396" ht="16.5">
      <c r="I396" s="27"/>
    </row>
    <row r="397" ht="16.5">
      <c r="I397" s="27"/>
    </row>
    <row r="398" ht="16.5">
      <c r="I398" s="27"/>
    </row>
    <row r="399" ht="16.5">
      <c r="I399" s="27"/>
    </row>
    <row r="400" ht="16.5">
      <c r="I400" s="27"/>
    </row>
    <row r="401" ht="16.5">
      <c r="I401" s="27"/>
    </row>
    <row r="402" ht="16.5">
      <c r="I402" s="27"/>
    </row>
    <row r="403" ht="16.5">
      <c r="I403" s="27"/>
    </row>
    <row r="404" ht="16.5">
      <c r="I404" s="27"/>
    </row>
    <row r="405" ht="16.5">
      <c r="I405" s="27"/>
    </row>
    <row r="406" ht="16.5">
      <c r="I406" s="27"/>
    </row>
    <row r="407" ht="16.5">
      <c r="I407" s="27"/>
    </row>
    <row r="408" ht="16.5">
      <c r="I408" s="27"/>
    </row>
    <row r="409" ht="16.5">
      <c r="I409" s="27"/>
    </row>
    <row r="410" ht="16.5">
      <c r="I410" s="27"/>
    </row>
    <row r="411" ht="16.5">
      <c r="I411" s="27"/>
    </row>
    <row r="412" ht="16.5">
      <c r="I412" s="27"/>
    </row>
    <row r="413" ht="16.5">
      <c r="I413" s="27"/>
    </row>
    <row r="414" ht="16.5">
      <c r="I414" s="27"/>
    </row>
    <row r="415" ht="16.5">
      <c r="I415" s="27"/>
    </row>
    <row r="416" ht="16.5">
      <c r="I416" s="27"/>
    </row>
    <row r="417" ht="16.5">
      <c r="I417" s="27"/>
    </row>
    <row r="418" ht="16.5">
      <c r="I418" s="27"/>
    </row>
    <row r="419" ht="16.5">
      <c r="I419" s="27"/>
    </row>
    <row r="420" ht="16.5">
      <c r="I420" s="27"/>
    </row>
    <row r="421" ht="16.5">
      <c r="I421" s="27"/>
    </row>
    <row r="422" ht="16.5">
      <c r="I422" s="27"/>
    </row>
    <row r="423" ht="16.5">
      <c r="I423" s="27"/>
    </row>
    <row r="424" ht="16.5">
      <c r="I424" s="27"/>
    </row>
    <row r="425" ht="16.5">
      <c r="I425" s="27"/>
    </row>
    <row r="426" ht="16.5">
      <c r="I426" s="27"/>
    </row>
    <row r="427" ht="16.5">
      <c r="I427" s="27"/>
    </row>
    <row r="428" ht="16.5">
      <c r="I428" s="27"/>
    </row>
    <row r="429" ht="16.5">
      <c r="I429" s="27"/>
    </row>
    <row r="430" ht="16.5">
      <c r="I430" s="27"/>
    </row>
    <row r="431" ht="16.5">
      <c r="I431" s="27"/>
    </row>
    <row r="432" ht="16.5">
      <c r="I432" s="27"/>
    </row>
    <row r="433" ht="16.5">
      <c r="I433" s="27"/>
    </row>
    <row r="434" ht="16.5">
      <c r="I434" s="27"/>
    </row>
    <row r="435" ht="16.5">
      <c r="I435" s="27"/>
    </row>
    <row r="436" ht="16.5">
      <c r="I436" s="27"/>
    </row>
    <row r="437" ht="16.5">
      <c r="I437" s="27"/>
    </row>
    <row r="438" ht="16.5">
      <c r="I438" s="27"/>
    </row>
    <row r="439" ht="16.5">
      <c r="I439" s="27"/>
    </row>
    <row r="440" ht="16.5">
      <c r="I440" s="27"/>
    </row>
    <row r="441" ht="16.5">
      <c r="I441" s="27"/>
    </row>
    <row r="442" ht="16.5">
      <c r="I442" s="27"/>
    </row>
    <row r="443" ht="16.5">
      <c r="I443" s="27"/>
    </row>
    <row r="444" ht="16.5">
      <c r="I444" s="27"/>
    </row>
    <row r="445" ht="16.5">
      <c r="I445" s="27"/>
    </row>
    <row r="446" ht="16.5">
      <c r="I446" s="27"/>
    </row>
    <row r="447" ht="16.5">
      <c r="I447" s="27"/>
    </row>
    <row r="448" ht="16.5">
      <c r="I448" s="27"/>
    </row>
    <row r="449" ht="16.5">
      <c r="I449" s="27"/>
    </row>
    <row r="450" ht="16.5">
      <c r="I450" s="27"/>
    </row>
    <row r="451" ht="16.5">
      <c r="I451" s="27"/>
    </row>
    <row r="452" ht="16.5">
      <c r="I452" s="27"/>
    </row>
    <row r="453" ht="16.5">
      <c r="I453" s="27"/>
    </row>
    <row r="454" ht="16.5">
      <c r="I454" s="27"/>
    </row>
    <row r="455" ht="16.5">
      <c r="I455" s="27"/>
    </row>
    <row r="456" ht="16.5">
      <c r="I456" s="27"/>
    </row>
    <row r="457" ht="16.5">
      <c r="I457" s="27"/>
    </row>
    <row r="458" ht="16.5">
      <c r="I458" s="27"/>
    </row>
    <row r="459" ht="16.5">
      <c r="I459" s="27"/>
    </row>
    <row r="460" ht="16.5">
      <c r="I460" s="27"/>
    </row>
    <row r="461" ht="16.5">
      <c r="I461" s="27"/>
    </row>
    <row r="462" ht="16.5">
      <c r="I462" s="27"/>
    </row>
    <row r="463" ht="16.5">
      <c r="I463" s="27"/>
    </row>
    <row r="464" ht="16.5">
      <c r="I464" s="27"/>
    </row>
    <row r="465" ht="16.5">
      <c r="I465" s="27"/>
    </row>
    <row r="466" ht="16.5">
      <c r="I466" s="27"/>
    </row>
    <row r="467" ht="16.5">
      <c r="I467" s="27"/>
    </row>
    <row r="468" ht="16.5">
      <c r="I468" s="27"/>
    </row>
    <row r="469" ht="16.5">
      <c r="I469" s="27"/>
    </row>
    <row r="470" ht="16.5">
      <c r="I470" s="27"/>
    </row>
    <row r="471" ht="16.5">
      <c r="I471" s="27"/>
    </row>
    <row r="472" ht="16.5">
      <c r="I472" s="27"/>
    </row>
    <row r="473" ht="16.5">
      <c r="I473" s="27"/>
    </row>
    <row r="474" ht="16.5">
      <c r="I474" s="27"/>
    </row>
    <row r="475" ht="16.5">
      <c r="I475" s="27"/>
    </row>
    <row r="476" ht="16.5">
      <c r="I476" s="27"/>
    </row>
    <row r="477" ht="16.5">
      <c r="I477" s="27"/>
    </row>
    <row r="478" ht="16.5">
      <c r="I478" s="27"/>
    </row>
    <row r="479" ht="16.5">
      <c r="I479" s="27"/>
    </row>
    <row r="480" ht="16.5">
      <c r="I480" s="27"/>
    </row>
    <row r="481" ht="16.5">
      <c r="I481" s="27"/>
    </row>
    <row r="482" ht="16.5">
      <c r="I482" s="27"/>
    </row>
    <row r="483" ht="16.5">
      <c r="I483" s="27"/>
    </row>
    <row r="484" ht="16.5">
      <c r="I484" s="27"/>
    </row>
    <row r="485" ht="16.5">
      <c r="I485" s="27"/>
    </row>
    <row r="486" ht="16.5">
      <c r="I486" s="27"/>
    </row>
    <row r="487" ht="16.5">
      <c r="I487" s="27"/>
    </row>
    <row r="488" ht="16.5">
      <c r="I488" s="27"/>
    </row>
    <row r="489" ht="16.5">
      <c r="I489" s="27"/>
    </row>
    <row r="490" ht="16.5">
      <c r="I490" s="27"/>
    </row>
    <row r="491" ht="16.5">
      <c r="I491" s="27"/>
    </row>
    <row r="492" ht="16.5">
      <c r="I492" s="27"/>
    </row>
    <row r="493" ht="16.5">
      <c r="I493" s="27"/>
    </row>
    <row r="494" ht="16.5">
      <c r="I494" s="27"/>
    </row>
    <row r="495" ht="16.5">
      <c r="I495" s="27"/>
    </row>
    <row r="496" ht="16.5">
      <c r="I496" s="27"/>
    </row>
    <row r="497" ht="16.5">
      <c r="I497" s="27"/>
    </row>
    <row r="498" ht="16.5">
      <c r="I498" s="27"/>
    </row>
    <row r="499" ht="16.5">
      <c r="I499" s="27"/>
    </row>
    <row r="500" ht="16.5">
      <c r="I500" s="27"/>
    </row>
    <row r="501" ht="16.5">
      <c r="I501" s="27"/>
    </row>
    <row r="502" ht="16.5">
      <c r="I502" s="27"/>
    </row>
    <row r="503" ht="16.5">
      <c r="I503" s="27"/>
    </row>
    <row r="504" ht="16.5">
      <c r="I504" s="27"/>
    </row>
    <row r="505" ht="16.5">
      <c r="I505" s="27"/>
    </row>
    <row r="506" ht="16.5">
      <c r="I506" s="27"/>
    </row>
    <row r="507" ht="16.5">
      <c r="I507" s="27"/>
    </row>
    <row r="508" ht="16.5">
      <c r="I508" s="27"/>
    </row>
    <row r="509" ht="16.5">
      <c r="I509" s="27"/>
    </row>
    <row r="510" ht="16.5">
      <c r="I510" s="27"/>
    </row>
    <row r="511" ht="16.5">
      <c r="I511" s="27"/>
    </row>
    <row r="512" ht="16.5">
      <c r="I512" s="27"/>
    </row>
    <row r="513" ht="16.5">
      <c r="I513" s="27"/>
    </row>
    <row r="514" ht="16.5">
      <c r="I514" s="27"/>
    </row>
    <row r="515" ht="16.5">
      <c r="I515" s="27"/>
    </row>
    <row r="516" ht="16.5">
      <c r="I516" s="27"/>
    </row>
    <row r="517" ht="16.5">
      <c r="I517" s="27"/>
    </row>
    <row r="518" ht="16.5">
      <c r="I518" s="27"/>
    </row>
    <row r="519" ht="16.5">
      <c r="I519" s="27"/>
    </row>
    <row r="520" ht="16.5">
      <c r="I520" s="27"/>
    </row>
    <row r="521" ht="16.5">
      <c r="I521" s="27"/>
    </row>
    <row r="522" ht="16.5">
      <c r="I522" s="27"/>
    </row>
    <row r="523" ht="16.5">
      <c r="I523" s="27"/>
    </row>
    <row r="524" ht="16.5">
      <c r="I524" s="27"/>
    </row>
    <row r="525" ht="16.5">
      <c r="I525" s="27"/>
    </row>
    <row r="526" ht="16.5">
      <c r="I526" s="27"/>
    </row>
    <row r="527" ht="16.5">
      <c r="I527" s="27"/>
    </row>
    <row r="528" ht="16.5">
      <c r="I528" s="27"/>
    </row>
    <row r="529" ht="16.5">
      <c r="I529" s="27"/>
    </row>
    <row r="530" ht="16.5">
      <c r="I530" s="27"/>
    </row>
    <row r="531" ht="16.5">
      <c r="I531" s="27"/>
    </row>
    <row r="532" ht="16.5">
      <c r="I532" s="27"/>
    </row>
    <row r="533" ht="16.5">
      <c r="I533" s="27"/>
    </row>
    <row r="534" ht="16.5">
      <c r="I534" s="27"/>
    </row>
    <row r="535" ht="16.5">
      <c r="I535" s="27"/>
    </row>
    <row r="536" ht="16.5">
      <c r="I536" s="27"/>
    </row>
    <row r="537" ht="16.5">
      <c r="I537" s="27"/>
    </row>
    <row r="538" ht="16.5">
      <c r="I538" s="27"/>
    </row>
    <row r="539" ht="16.5">
      <c r="I539" s="27"/>
    </row>
    <row r="540" ht="16.5">
      <c r="I540" s="27"/>
    </row>
    <row r="541" ht="16.5">
      <c r="I541" s="27"/>
    </row>
    <row r="542" ht="16.5">
      <c r="I542" s="27"/>
    </row>
    <row r="543" ht="16.5">
      <c r="I543" s="27"/>
    </row>
    <row r="544" ht="16.5">
      <c r="I544" s="27"/>
    </row>
    <row r="545" ht="16.5">
      <c r="I545" s="27"/>
    </row>
    <row r="546" ht="16.5">
      <c r="I546" s="27"/>
    </row>
    <row r="547" ht="16.5">
      <c r="I547" s="27"/>
    </row>
    <row r="548" ht="16.5">
      <c r="I548" s="27"/>
    </row>
    <row r="549" ht="16.5">
      <c r="I549" s="27"/>
    </row>
    <row r="550" ht="16.5">
      <c r="I550" s="27"/>
    </row>
    <row r="551" ht="16.5">
      <c r="I551" s="27"/>
    </row>
    <row r="552" ht="16.5">
      <c r="I552" s="27"/>
    </row>
    <row r="553" ht="16.5">
      <c r="I553" s="27"/>
    </row>
    <row r="554" ht="16.5">
      <c r="I554" s="27"/>
    </row>
    <row r="555" ht="16.5">
      <c r="I555" s="27"/>
    </row>
    <row r="556" ht="16.5">
      <c r="I556" s="27"/>
    </row>
    <row r="557" ht="16.5">
      <c r="I557" s="27"/>
    </row>
    <row r="558" ht="16.5">
      <c r="I558" s="27"/>
    </row>
    <row r="559" ht="16.5">
      <c r="I559" s="27"/>
    </row>
    <row r="560" ht="16.5">
      <c r="I560" s="27"/>
    </row>
    <row r="561" ht="16.5">
      <c r="I561" s="27"/>
    </row>
    <row r="562" ht="16.5">
      <c r="I562" s="27"/>
    </row>
    <row r="563" ht="16.5">
      <c r="I563" s="27"/>
    </row>
    <row r="564" ht="16.5">
      <c r="I564" s="27"/>
    </row>
    <row r="565" ht="16.5">
      <c r="I565" s="27"/>
    </row>
    <row r="566" ht="16.5">
      <c r="I566" s="27"/>
    </row>
    <row r="567" ht="16.5">
      <c r="I567" s="27"/>
    </row>
    <row r="568" ht="16.5">
      <c r="I568" s="27"/>
    </row>
    <row r="569" ht="16.5">
      <c r="I569" s="27"/>
    </row>
    <row r="570" ht="16.5">
      <c r="I570" s="27"/>
    </row>
    <row r="571" ht="16.5">
      <c r="I571" s="27"/>
    </row>
    <row r="572" ht="16.5">
      <c r="I572" s="27"/>
    </row>
    <row r="573" ht="16.5">
      <c r="I573" s="27"/>
    </row>
    <row r="574" ht="16.5">
      <c r="I574" s="27"/>
    </row>
    <row r="575" ht="16.5">
      <c r="I575" s="27"/>
    </row>
    <row r="576" ht="16.5">
      <c r="I576" s="27"/>
    </row>
    <row r="577" ht="16.5">
      <c r="I577" s="27"/>
    </row>
    <row r="578" ht="16.5">
      <c r="I578" s="27"/>
    </row>
    <row r="579" ht="16.5">
      <c r="I579" s="27"/>
    </row>
    <row r="580" ht="16.5">
      <c r="I580" s="27"/>
    </row>
    <row r="581" ht="16.5">
      <c r="I581" s="27"/>
    </row>
    <row r="582" ht="16.5">
      <c r="I582" s="27"/>
    </row>
    <row r="583" ht="16.5">
      <c r="I583" s="27"/>
    </row>
    <row r="584" ht="16.5">
      <c r="I584" s="27"/>
    </row>
    <row r="585" ht="16.5">
      <c r="I585" s="27"/>
    </row>
    <row r="586" ht="16.5">
      <c r="I586" s="27"/>
    </row>
    <row r="587" ht="16.5">
      <c r="I587" s="27"/>
    </row>
    <row r="588" ht="16.5">
      <c r="I588" s="27"/>
    </row>
    <row r="589" ht="16.5">
      <c r="I589" s="27"/>
    </row>
    <row r="590" ht="16.5">
      <c r="I590" s="27"/>
    </row>
    <row r="591" ht="16.5">
      <c r="I591" s="27"/>
    </row>
    <row r="592" ht="16.5">
      <c r="I592" s="27"/>
    </row>
    <row r="593" ht="16.5">
      <c r="I593" s="27"/>
    </row>
    <row r="594" ht="16.5">
      <c r="I594" s="27"/>
    </row>
    <row r="595" ht="16.5">
      <c r="I595" s="27"/>
    </row>
    <row r="596" ht="16.5">
      <c r="I596" s="27"/>
    </row>
    <row r="597" ht="16.5">
      <c r="I597" s="27"/>
    </row>
    <row r="598" ht="16.5">
      <c r="I598" s="27"/>
    </row>
    <row r="599" ht="16.5">
      <c r="I599" s="27"/>
    </row>
    <row r="600" ht="16.5">
      <c r="I600" s="27"/>
    </row>
    <row r="601" ht="16.5">
      <c r="I601" s="27"/>
    </row>
    <row r="602" ht="16.5">
      <c r="I602" s="27"/>
    </row>
    <row r="603" ht="16.5">
      <c r="I603" s="27"/>
    </row>
    <row r="604" ht="16.5">
      <c r="I604" s="27"/>
    </row>
    <row r="605" ht="16.5">
      <c r="I605" s="27"/>
    </row>
    <row r="606" ht="16.5">
      <c r="I606" s="27"/>
    </row>
    <row r="607" ht="16.5">
      <c r="I607" s="27"/>
    </row>
    <row r="608" ht="16.5">
      <c r="I608" s="27"/>
    </row>
    <row r="609" ht="16.5">
      <c r="I609" s="27"/>
    </row>
    <row r="610" ht="16.5">
      <c r="I610" s="27"/>
    </row>
    <row r="611" ht="16.5">
      <c r="I611" s="27"/>
    </row>
    <row r="612" ht="16.5">
      <c r="I612" s="27"/>
    </row>
    <row r="613" ht="16.5">
      <c r="I613" s="27"/>
    </row>
    <row r="614" ht="16.5">
      <c r="I614" s="27"/>
    </row>
    <row r="615" ht="16.5">
      <c r="I615" s="27"/>
    </row>
    <row r="616" ht="16.5">
      <c r="I616" s="27"/>
    </row>
    <row r="617" ht="16.5">
      <c r="I617" s="27"/>
    </row>
    <row r="618" ht="16.5">
      <c r="I618" s="27"/>
    </row>
    <row r="619" ht="16.5">
      <c r="I619" s="27"/>
    </row>
    <row r="620" ht="16.5">
      <c r="I620" s="27"/>
    </row>
    <row r="621" ht="16.5">
      <c r="I621" s="27"/>
    </row>
    <row r="622" ht="16.5">
      <c r="I622" s="27"/>
    </row>
    <row r="623" ht="16.5">
      <c r="I623" s="27"/>
    </row>
    <row r="624" ht="16.5">
      <c r="I624" s="27"/>
    </row>
    <row r="625" ht="16.5">
      <c r="I625" s="27"/>
    </row>
    <row r="626" ht="16.5">
      <c r="I626" s="27"/>
    </row>
    <row r="627" ht="16.5">
      <c r="I627" s="27"/>
    </row>
    <row r="628" ht="16.5">
      <c r="I628" s="27"/>
    </row>
    <row r="629" ht="16.5">
      <c r="I629" s="27"/>
    </row>
    <row r="630" ht="16.5">
      <c r="I630" s="27"/>
    </row>
    <row r="631" ht="16.5">
      <c r="I631" s="27"/>
    </row>
    <row r="632" ht="16.5">
      <c r="I632" s="27"/>
    </row>
    <row r="633" ht="16.5">
      <c r="I633" s="27"/>
    </row>
    <row r="634" ht="16.5">
      <c r="I634" s="27"/>
    </row>
    <row r="635" ht="16.5">
      <c r="I635" s="27"/>
    </row>
    <row r="636" ht="16.5">
      <c r="I636" s="27"/>
    </row>
  </sheetData>
  <sheetProtection password="CC80" sheet="1" objects="1" scenarios="1"/>
  <protectedRanges>
    <protectedRange sqref="B8 D8" name="Range3"/>
    <protectedRange sqref="B8 D8 E9 L9 E10 D11 L11 L12 D12 F14 J14 D18 D19 E20 N18 N19 J36:O55 J64:O64 J68:O68 J73:O78 J84:O87 J89:O91 J96:O97 J99:O102 J107:O109" name="Range1"/>
    <protectedRange sqref="A121 J121" name="Range2"/>
  </protectedRanges>
  <mergeCells count="162">
    <mergeCell ref="K58:N58"/>
    <mergeCell ref="K114:N114"/>
    <mergeCell ref="A10:D10"/>
    <mergeCell ref="E10:O10"/>
    <mergeCell ref="N18:O18"/>
    <mergeCell ref="A11:C11"/>
    <mergeCell ref="D11:G11"/>
    <mergeCell ref="J11:K11"/>
    <mergeCell ref="L11:O11"/>
    <mergeCell ref="A12:C12"/>
    <mergeCell ref="A2:O2"/>
    <mergeCell ref="A3:O3"/>
    <mergeCell ref="A9:D9"/>
    <mergeCell ref="E9:I9"/>
    <mergeCell ref="J9:K9"/>
    <mergeCell ref="L9:O9"/>
    <mergeCell ref="L6:O6"/>
    <mergeCell ref="L7:O7"/>
    <mergeCell ref="A7:K7"/>
    <mergeCell ref="D12:G12"/>
    <mergeCell ref="J12:K12"/>
    <mergeCell ref="L12:O12"/>
    <mergeCell ref="D14:E14"/>
    <mergeCell ref="H14:I14"/>
    <mergeCell ref="L14:M14"/>
    <mergeCell ref="A24:E24"/>
    <mergeCell ref="B25:C25"/>
    <mergeCell ref="D25:N25"/>
    <mergeCell ref="A22:O22"/>
    <mergeCell ref="B26:C26"/>
    <mergeCell ref="B27:C27"/>
    <mergeCell ref="D26:O26"/>
    <mergeCell ref="D27:O27"/>
    <mergeCell ref="C38:I38"/>
    <mergeCell ref="C39:I39"/>
    <mergeCell ref="B31:C31"/>
    <mergeCell ref="B28:C28"/>
    <mergeCell ref="B29:C29"/>
    <mergeCell ref="B30:C30"/>
    <mergeCell ref="D28:O28"/>
    <mergeCell ref="D29:O29"/>
    <mergeCell ref="D30:O30"/>
    <mergeCell ref="D31:O31"/>
    <mergeCell ref="C48:I48"/>
    <mergeCell ref="C49:I49"/>
    <mergeCell ref="C50:I50"/>
    <mergeCell ref="C35:I35"/>
    <mergeCell ref="C36:I36"/>
    <mergeCell ref="C41:I41"/>
    <mergeCell ref="C42:I42"/>
    <mergeCell ref="C45:I45"/>
    <mergeCell ref="C46:I46"/>
    <mergeCell ref="C37:I37"/>
    <mergeCell ref="B95:B102"/>
    <mergeCell ref="B106:B108"/>
    <mergeCell ref="A57:I57"/>
    <mergeCell ref="C63:I63"/>
    <mergeCell ref="C96:I96"/>
    <mergeCell ref="C97:I97"/>
    <mergeCell ref="C64:I64"/>
    <mergeCell ref="C68:I68"/>
    <mergeCell ref="C72:I72"/>
    <mergeCell ref="C73:I73"/>
    <mergeCell ref="C88:I88"/>
    <mergeCell ref="C76:I76"/>
    <mergeCell ref="C77:I77"/>
    <mergeCell ref="C78:I78"/>
    <mergeCell ref="C99:I99"/>
    <mergeCell ref="C100:I100"/>
    <mergeCell ref="C82:I82"/>
    <mergeCell ref="C83:I83"/>
    <mergeCell ref="C84:I84"/>
    <mergeCell ref="C85:I85"/>
    <mergeCell ref="C86:I86"/>
    <mergeCell ref="C98:I98"/>
    <mergeCell ref="J117:L117"/>
    <mergeCell ref="A121:D121"/>
    <mergeCell ref="J121:M121"/>
    <mergeCell ref="C87:I87"/>
    <mergeCell ref="A112:B112"/>
    <mergeCell ref="C112:I112"/>
    <mergeCell ref="A113:I113"/>
    <mergeCell ref="C89:I89"/>
    <mergeCell ref="C90:I90"/>
    <mergeCell ref="C91:I91"/>
    <mergeCell ref="B126:C126"/>
    <mergeCell ref="D126:G126"/>
    <mergeCell ref="B127:C127"/>
    <mergeCell ref="D127:G127"/>
    <mergeCell ref="C107:I107"/>
    <mergeCell ref="C108:I108"/>
    <mergeCell ref="A117:C117"/>
    <mergeCell ref="A63:A108"/>
    <mergeCell ref="B72:B78"/>
    <mergeCell ref="B82:B91"/>
    <mergeCell ref="B129:C129"/>
    <mergeCell ref="D129:G129"/>
    <mergeCell ref="B130:C130"/>
    <mergeCell ref="D130:G130"/>
    <mergeCell ref="A122:D122"/>
    <mergeCell ref="C74:I74"/>
    <mergeCell ref="C75:I75"/>
    <mergeCell ref="C109:I109"/>
    <mergeCell ref="J122:M122"/>
    <mergeCell ref="B124:N124"/>
    <mergeCell ref="B125:C125"/>
    <mergeCell ref="D125:G125"/>
    <mergeCell ref="H125:N131"/>
    <mergeCell ref="B131:C131"/>
    <mergeCell ref="D131:G131"/>
    <mergeCell ref="B128:C128"/>
    <mergeCell ref="D128:G128"/>
    <mergeCell ref="L61:N61"/>
    <mergeCell ref="A18:C18"/>
    <mergeCell ref="D18:J18"/>
    <mergeCell ref="L33:N33"/>
    <mergeCell ref="A33:K33"/>
    <mergeCell ref="A56:B56"/>
    <mergeCell ref="C56:I56"/>
    <mergeCell ref="C52:I52"/>
    <mergeCell ref="C53:I53"/>
    <mergeCell ref="C51:I51"/>
    <mergeCell ref="A19:C19"/>
    <mergeCell ref="D19:J19"/>
    <mergeCell ref="C40:I40"/>
    <mergeCell ref="C43:I43"/>
    <mergeCell ref="C44:I44"/>
    <mergeCell ref="A61:K61"/>
    <mergeCell ref="A35:A42"/>
    <mergeCell ref="A43:A55"/>
    <mergeCell ref="C54:I54"/>
    <mergeCell ref="C47:I47"/>
    <mergeCell ref="A20:D20"/>
    <mergeCell ref="E20:J20"/>
    <mergeCell ref="A16:O16"/>
    <mergeCell ref="K18:M18"/>
    <mergeCell ref="N19:O20"/>
    <mergeCell ref="A109:B109"/>
    <mergeCell ref="C106:I106"/>
    <mergeCell ref="C101:I101"/>
    <mergeCell ref="C102:I102"/>
    <mergeCell ref="C95:I95"/>
    <mergeCell ref="B92:I92"/>
    <mergeCell ref="K93:N93"/>
    <mergeCell ref="B103:I103"/>
    <mergeCell ref="K104:N104"/>
    <mergeCell ref="K19:M19"/>
    <mergeCell ref="C55:I55"/>
    <mergeCell ref="K66:N66"/>
    <mergeCell ref="B65:I65"/>
    <mergeCell ref="B69:I69"/>
    <mergeCell ref="K70:N70"/>
    <mergeCell ref="B110:I110"/>
    <mergeCell ref="K111:N111"/>
    <mergeCell ref="G66:I66"/>
    <mergeCell ref="G70:I70"/>
    <mergeCell ref="G80:I80"/>
    <mergeCell ref="G93:I93"/>
    <mergeCell ref="G104:I104"/>
    <mergeCell ref="G111:I111"/>
    <mergeCell ref="B79:I79"/>
    <mergeCell ref="K80:N80"/>
  </mergeCells>
  <printOptions/>
  <pageMargins left="0.64" right="0.43" top="0.7" bottom="0.75" header="0.3" footer="0.3"/>
  <pageSetup horizontalDpi="600" verticalDpi="600" orientation="portrait" paperSize="9" scale="80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BE514"/>
  <sheetViews>
    <sheetView zoomScale="80" zoomScaleNormal="80" workbookViewId="0" topLeftCell="A1">
      <selection activeCell="R9" sqref="R9"/>
    </sheetView>
  </sheetViews>
  <sheetFormatPr defaultColWidth="9.140625" defaultRowHeight="12.75"/>
  <cols>
    <col min="1" max="2" width="7.421875" style="28" customWidth="1"/>
    <col min="3" max="8" width="7.421875" style="26" customWidth="1"/>
    <col min="9" max="9" width="7.421875" style="35" customWidth="1"/>
    <col min="10" max="15" width="7.421875" style="25" customWidth="1"/>
    <col min="16" max="16" width="42.00390625" style="6" customWidth="1"/>
    <col min="17" max="16384" width="9.140625" style="25" customWidth="1"/>
  </cols>
  <sheetData>
    <row r="1" ht="16.5"/>
    <row r="2" spans="1:15" ht="24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4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22.5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</row>
    <row r="5" spans="1:57" s="6" customFormat="1" ht="7.5" customHeight="1" thickBot="1">
      <c r="A5" s="9"/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9"/>
      <c r="O5" s="9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s="6" customFormat="1" ht="9.75" customHeight="1" thickTop="1">
      <c r="A6" s="7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7"/>
      <c r="O6" s="7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6" customFormat="1" ht="34.5">
      <c r="A7" s="208" t="s">
        <v>146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s="6" customFormat="1" ht="22.5">
      <c r="A8" s="37"/>
      <c r="B8" s="12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6" customFormat="1" ht="31.5" customHeight="1">
      <c r="A9" s="210" t="s">
        <v>69</v>
      </c>
      <c r="B9" s="210"/>
      <c r="C9" s="210"/>
      <c r="D9" s="210"/>
      <c r="E9" s="210"/>
      <c r="F9" s="211"/>
      <c r="G9" s="212"/>
      <c r="H9" s="212"/>
      <c r="I9" s="212"/>
      <c r="J9" s="212"/>
      <c r="K9" s="212"/>
      <c r="L9" s="212"/>
      <c r="M9" s="212"/>
      <c r="N9" s="212"/>
      <c r="O9" s="212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15" s="6" customFormat="1" ht="7.5" customHeight="1">
      <c r="A10" s="13"/>
      <c r="B10" s="13"/>
      <c r="C10" s="13"/>
      <c r="D10" s="14"/>
      <c r="E10" s="14"/>
      <c r="F10" s="14"/>
      <c r="G10" s="14"/>
      <c r="H10" s="14"/>
      <c r="I10" s="15"/>
      <c r="J10" s="13"/>
      <c r="K10" s="13"/>
      <c r="L10" s="16"/>
      <c r="M10" s="16"/>
      <c r="N10" s="16"/>
      <c r="O10" s="16"/>
    </row>
    <row r="11" spans="1:15" s="6" customFormat="1" ht="30.75" customHeight="1">
      <c r="A11" s="209" t="s">
        <v>70</v>
      </c>
      <c r="B11" s="209"/>
      <c r="C11" s="209"/>
      <c r="D11" s="163" t="s">
        <v>71</v>
      </c>
      <c r="E11" s="164"/>
      <c r="F11" s="63"/>
      <c r="G11" s="14"/>
      <c r="H11" s="163" t="s">
        <v>72</v>
      </c>
      <c r="I11" s="164"/>
      <c r="J11" s="63"/>
      <c r="K11" s="16"/>
      <c r="L11" s="165" t="s">
        <v>17</v>
      </c>
      <c r="M11" s="165"/>
      <c r="N11" s="67">
        <f>SUM(F11+J11)</f>
        <v>0</v>
      </c>
      <c r="O11" s="16"/>
    </row>
    <row r="12" spans="1:15" s="6" customFormat="1" ht="18">
      <c r="A12" s="17"/>
      <c r="B12" s="17"/>
      <c r="C12" s="14"/>
      <c r="D12" s="14"/>
      <c r="E12" s="14"/>
      <c r="F12" s="14"/>
      <c r="G12" s="14"/>
      <c r="H12" s="14"/>
      <c r="I12" s="15"/>
      <c r="J12" s="16"/>
      <c r="K12" s="16"/>
      <c r="L12" s="16"/>
      <c r="M12" s="16"/>
      <c r="N12" s="16"/>
      <c r="O12" s="16"/>
    </row>
    <row r="13" spans="1:15" ht="25.5" customHeight="1">
      <c r="A13" s="205" t="s">
        <v>73</v>
      </c>
      <c r="B13" s="205"/>
      <c r="C13" s="205"/>
      <c r="D13" s="206" t="s">
        <v>74</v>
      </c>
      <c r="E13" s="206"/>
      <c r="F13" s="64"/>
      <c r="G13" s="206" t="s">
        <v>75</v>
      </c>
      <c r="H13" s="206"/>
      <c r="I13" s="65"/>
      <c r="J13" s="206" t="s">
        <v>76</v>
      </c>
      <c r="K13" s="206"/>
      <c r="L13" s="66"/>
      <c r="M13" s="206" t="s">
        <v>77</v>
      </c>
      <c r="N13" s="206"/>
      <c r="O13" s="66"/>
    </row>
    <row r="14" ht="16.5">
      <c r="I14" s="27"/>
    </row>
    <row r="15" ht="16.5">
      <c r="I15" s="27"/>
    </row>
    <row r="16" spans="1:16" s="38" customFormat="1" ht="18.75" customHeight="1">
      <c r="A16" s="28"/>
      <c r="B16" s="28"/>
      <c r="C16" s="207" t="s">
        <v>38</v>
      </c>
      <c r="D16" s="207"/>
      <c r="E16" s="207"/>
      <c r="F16" s="207"/>
      <c r="G16" s="207"/>
      <c r="H16" s="207" t="s">
        <v>18</v>
      </c>
      <c r="I16" s="207"/>
      <c r="J16" s="207"/>
      <c r="K16" s="207"/>
      <c r="L16" s="207"/>
      <c r="M16" s="207"/>
      <c r="P16" s="39"/>
    </row>
    <row r="17" spans="1:16" s="38" customFormat="1" ht="18.75" customHeight="1">
      <c r="A17" s="28"/>
      <c r="B17" s="28"/>
      <c r="C17" s="207"/>
      <c r="D17" s="207"/>
      <c r="E17" s="207"/>
      <c r="F17" s="207"/>
      <c r="G17" s="207"/>
      <c r="H17" s="207" t="s">
        <v>78</v>
      </c>
      <c r="I17" s="207"/>
      <c r="J17" s="207" t="s">
        <v>16</v>
      </c>
      <c r="K17" s="207"/>
      <c r="L17" s="207" t="s">
        <v>17</v>
      </c>
      <c r="M17" s="207"/>
      <c r="P17" s="39"/>
    </row>
    <row r="18" spans="3:13" ht="26.25" customHeight="1">
      <c r="C18" s="201" t="s">
        <v>79</v>
      </c>
      <c r="D18" s="201"/>
      <c r="E18" s="201"/>
      <c r="F18" s="201"/>
      <c r="G18" s="201"/>
      <c r="H18" s="202"/>
      <c r="I18" s="202"/>
      <c r="J18" s="202"/>
      <c r="K18" s="202"/>
      <c r="L18" s="203">
        <f>SUM(H18:K18)</f>
        <v>0</v>
      </c>
      <c r="M18" s="203"/>
    </row>
    <row r="19" spans="3:13" ht="26.25" customHeight="1">
      <c r="C19" s="204" t="s">
        <v>80</v>
      </c>
      <c r="D19" s="204"/>
      <c r="E19" s="204"/>
      <c r="F19" s="204"/>
      <c r="G19" s="204"/>
      <c r="H19" s="196"/>
      <c r="I19" s="196"/>
      <c r="J19" s="196"/>
      <c r="K19" s="196"/>
      <c r="L19" s="197">
        <f>SUM(H19:K19)</f>
        <v>0</v>
      </c>
      <c r="M19" s="197"/>
    </row>
    <row r="20" spans="3:13" ht="30" customHeight="1">
      <c r="C20" s="195" t="s">
        <v>81</v>
      </c>
      <c r="D20" s="195"/>
      <c r="E20" s="195"/>
      <c r="F20" s="195"/>
      <c r="G20" s="195"/>
      <c r="H20" s="196">
        <f>SUM(H18-H19)</f>
        <v>0</v>
      </c>
      <c r="I20" s="196"/>
      <c r="J20" s="196">
        <f>SUM(J18-J19)</f>
        <v>0</v>
      </c>
      <c r="K20" s="196"/>
      <c r="L20" s="197">
        <f>SUM(H20:K20)</f>
        <v>0</v>
      </c>
      <c r="M20" s="197"/>
    </row>
    <row r="21" ht="16.5">
      <c r="I21" s="27"/>
    </row>
    <row r="22" spans="1:15" ht="60" customHeight="1">
      <c r="A22" s="61" t="s">
        <v>0</v>
      </c>
      <c r="B22" s="198" t="s">
        <v>54</v>
      </c>
      <c r="C22" s="198"/>
      <c r="D22" s="198"/>
      <c r="E22" s="198"/>
      <c r="F22" s="198"/>
      <c r="G22" s="198"/>
      <c r="H22" s="198"/>
      <c r="I22" s="198"/>
      <c r="J22" s="199" t="s">
        <v>133</v>
      </c>
      <c r="K22" s="200"/>
      <c r="L22" s="200"/>
      <c r="M22" s="199" t="s">
        <v>132</v>
      </c>
      <c r="N22" s="200"/>
      <c r="O22" s="200"/>
    </row>
    <row r="23" spans="1:15" ht="22.5" customHeight="1">
      <c r="A23" s="40">
        <v>1</v>
      </c>
      <c r="B23" s="191" t="s">
        <v>15</v>
      </c>
      <c r="C23" s="191"/>
      <c r="D23" s="191"/>
      <c r="E23" s="191"/>
      <c r="F23" s="191"/>
      <c r="G23" s="191"/>
      <c r="H23" s="191"/>
      <c r="I23" s="191"/>
      <c r="J23" s="192"/>
      <c r="K23" s="192"/>
      <c r="L23" s="192"/>
      <c r="M23" s="192"/>
      <c r="N23" s="192"/>
      <c r="O23" s="192"/>
    </row>
    <row r="24" spans="1:15" ht="22.5" customHeight="1">
      <c r="A24" s="40">
        <v>2</v>
      </c>
      <c r="B24" s="193" t="s">
        <v>11</v>
      </c>
      <c r="C24" s="193"/>
      <c r="D24" s="193"/>
      <c r="E24" s="193"/>
      <c r="F24" s="193"/>
      <c r="G24" s="193"/>
      <c r="H24" s="193"/>
      <c r="I24" s="193"/>
      <c r="J24" s="194"/>
      <c r="K24" s="194"/>
      <c r="L24" s="194"/>
      <c r="M24" s="194"/>
      <c r="N24" s="194"/>
      <c r="O24" s="194"/>
    </row>
    <row r="25" spans="1:15" ht="22.5" customHeight="1">
      <c r="A25" s="41">
        <v>3</v>
      </c>
      <c r="B25" s="193" t="s">
        <v>10</v>
      </c>
      <c r="C25" s="193"/>
      <c r="D25" s="193"/>
      <c r="E25" s="193"/>
      <c r="F25" s="193"/>
      <c r="G25" s="193"/>
      <c r="H25" s="193"/>
      <c r="I25" s="193"/>
      <c r="J25" s="190"/>
      <c r="K25" s="190"/>
      <c r="L25" s="190"/>
      <c r="M25" s="190"/>
      <c r="N25" s="190"/>
      <c r="O25" s="190"/>
    </row>
    <row r="26" spans="1:15" ht="22.5" customHeight="1">
      <c r="A26" s="41">
        <v>4</v>
      </c>
      <c r="B26" s="189" t="s">
        <v>12</v>
      </c>
      <c r="C26" s="189"/>
      <c r="D26" s="189"/>
      <c r="E26" s="189"/>
      <c r="F26" s="189"/>
      <c r="G26" s="189"/>
      <c r="H26" s="189"/>
      <c r="I26" s="189"/>
      <c r="J26" s="190"/>
      <c r="K26" s="190"/>
      <c r="L26" s="190"/>
      <c r="M26" s="190"/>
      <c r="N26" s="190"/>
      <c r="O26" s="190"/>
    </row>
    <row r="27" spans="1:15" ht="22.5" customHeight="1">
      <c r="A27" s="41">
        <v>5</v>
      </c>
      <c r="B27" s="189" t="s">
        <v>13</v>
      </c>
      <c r="C27" s="189"/>
      <c r="D27" s="189"/>
      <c r="E27" s="189"/>
      <c r="F27" s="189"/>
      <c r="G27" s="189"/>
      <c r="H27" s="189"/>
      <c r="I27" s="189"/>
      <c r="J27" s="190"/>
      <c r="K27" s="190"/>
      <c r="L27" s="190"/>
      <c r="M27" s="190"/>
      <c r="N27" s="190"/>
      <c r="O27" s="190"/>
    </row>
    <row r="28" spans="1:15" ht="22.5" customHeight="1">
      <c r="A28" s="41">
        <v>6</v>
      </c>
      <c r="B28" s="189" t="s">
        <v>14</v>
      </c>
      <c r="C28" s="189"/>
      <c r="D28" s="189"/>
      <c r="E28" s="189"/>
      <c r="F28" s="189"/>
      <c r="G28" s="189"/>
      <c r="H28" s="189"/>
      <c r="I28" s="189"/>
      <c r="J28" s="190"/>
      <c r="K28" s="190"/>
      <c r="L28" s="190"/>
      <c r="M28" s="190"/>
      <c r="N28" s="190"/>
      <c r="O28" s="190"/>
    </row>
    <row r="29" spans="1:15" ht="21" customHeight="1">
      <c r="A29" s="41">
        <v>7</v>
      </c>
      <c r="B29" s="189" t="s">
        <v>121</v>
      </c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90"/>
      <c r="O29" s="190"/>
    </row>
    <row r="30" spans="1:57" s="6" customFormat="1" ht="27" customHeight="1">
      <c r="A30" s="181" t="s">
        <v>82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s="6" customFormat="1" ht="16.5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s="6" customFormat="1" ht="16.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s="6" customFormat="1" ht="16.5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8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s="6" customFormat="1" ht="16.5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s="6" customFormat="1" ht="16.5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s="6" customFormat="1" ht="16.5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s="6" customFormat="1" ht="16.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8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s="6" customFormat="1" ht="16.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s="6" customFormat="1" ht="16.5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8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s="6" customFormat="1" ht="16.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s="6" customFormat="1" ht="16.5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s="6" customFormat="1" ht="16.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s="6" customFormat="1" ht="18.75">
      <c r="A43" s="176" t="s">
        <v>134</v>
      </c>
      <c r="B43" s="177"/>
      <c r="C43" s="177"/>
      <c r="D43" s="177"/>
      <c r="E43" s="177"/>
      <c r="F43" s="177"/>
      <c r="G43" s="177"/>
      <c r="H43" s="60"/>
      <c r="I43" s="180" t="s">
        <v>135</v>
      </c>
      <c r="J43" s="180"/>
      <c r="K43" s="180"/>
      <c r="L43" s="178"/>
      <c r="M43" s="178"/>
      <c r="N43" s="178"/>
      <c r="O43" s="179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s="6" customFormat="1" ht="16.5">
      <c r="A44" s="28"/>
      <c r="B44" s="28"/>
      <c r="C44" s="26"/>
      <c r="D44" s="26"/>
      <c r="E44" s="26"/>
      <c r="F44" s="26"/>
      <c r="G44" s="26"/>
      <c r="H44" s="26"/>
      <c r="I44" s="27"/>
      <c r="J44" s="25"/>
      <c r="K44" s="25"/>
      <c r="L44" s="25"/>
      <c r="M44" s="25"/>
      <c r="N44" s="25"/>
      <c r="O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s="6" customFormat="1" ht="16.5">
      <c r="A45" s="142" t="s">
        <v>2</v>
      </c>
      <c r="B45" s="142"/>
      <c r="C45" s="142"/>
      <c r="D45" s="26"/>
      <c r="E45" s="26"/>
      <c r="F45" s="26"/>
      <c r="G45" s="26"/>
      <c r="H45" s="26"/>
      <c r="I45" s="27"/>
      <c r="J45" s="142" t="s">
        <v>19</v>
      </c>
      <c r="K45" s="142"/>
      <c r="L45" s="142"/>
      <c r="M45" s="26"/>
      <c r="N45" s="25"/>
      <c r="O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s="6" customFormat="1" ht="16.5">
      <c r="A46" s="28"/>
      <c r="B46" s="28"/>
      <c r="C46" s="26"/>
      <c r="D46" s="26"/>
      <c r="E46" s="26"/>
      <c r="F46" s="26"/>
      <c r="G46" s="26"/>
      <c r="H46" s="26"/>
      <c r="I46" s="27"/>
      <c r="J46" s="28"/>
      <c r="K46" s="28"/>
      <c r="L46" s="26"/>
      <c r="M46" s="26"/>
      <c r="N46" s="25"/>
      <c r="O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13" ht="16.5">
      <c r="A47" s="29"/>
      <c r="B47" s="29"/>
      <c r="C47" s="30"/>
      <c r="D47" s="30"/>
      <c r="I47" s="27"/>
      <c r="J47" s="29"/>
      <c r="K47" s="29"/>
      <c r="L47" s="30"/>
      <c r="M47" s="30"/>
    </row>
    <row r="48" spans="1:13" ht="16.5">
      <c r="A48" s="182" t="s">
        <v>57</v>
      </c>
      <c r="B48" s="182"/>
      <c r="C48" s="182"/>
      <c r="D48" s="182"/>
      <c r="I48" s="27"/>
      <c r="J48" s="182"/>
      <c r="K48" s="182"/>
      <c r="L48" s="182"/>
      <c r="M48" s="182"/>
    </row>
    <row r="49" spans="1:13" ht="16.5">
      <c r="A49" s="117" t="s">
        <v>58</v>
      </c>
      <c r="B49" s="117"/>
      <c r="C49" s="117"/>
      <c r="D49" s="117"/>
      <c r="I49" s="27"/>
      <c r="J49" s="117" t="s">
        <v>59</v>
      </c>
      <c r="K49" s="117"/>
      <c r="L49" s="117"/>
      <c r="M49" s="117"/>
    </row>
    <row r="50" ht="16.5">
      <c r="I50" s="27"/>
    </row>
    <row r="51" ht="16.5">
      <c r="I51" s="27"/>
    </row>
    <row r="52" ht="16.5">
      <c r="I52" s="27"/>
    </row>
    <row r="53" ht="16.5">
      <c r="I53" s="27"/>
    </row>
    <row r="54" ht="16.5">
      <c r="I54" s="27"/>
    </row>
    <row r="55" ht="16.5">
      <c r="I55" s="27"/>
    </row>
    <row r="56" ht="16.5">
      <c r="I56" s="27"/>
    </row>
    <row r="57" ht="16.5">
      <c r="I57" s="27"/>
    </row>
    <row r="58" ht="16.5">
      <c r="I58" s="27"/>
    </row>
    <row r="59" ht="16.5">
      <c r="I59" s="27"/>
    </row>
    <row r="60" ht="16.5">
      <c r="I60" s="27"/>
    </row>
    <row r="61" ht="16.5">
      <c r="I61" s="27"/>
    </row>
    <row r="62" ht="16.5">
      <c r="I62" s="27"/>
    </row>
    <row r="63" ht="16.5">
      <c r="I63" s="27"/>
    </row>
    <row r="64" ht="16.5">
      <c r="I64" s="27"/>
    </row>
    <row r="65" ht="16.5">
      <c r="I65" s="27"/>
    </row>
    <row r="66" ht="16.5">
      <c r="I66" s="27"/>
    </row>
    <row r="67" ht="16.5">
      <c r="I67" s="27"/>
    </row>
    <row r="68" ht="16.5">
      <c r="I68" s="27"/>
    </row>
    <row r="69" ht="16.5">
      <c r="I69" s="27"/>
    </row>
    <row r="70" ht="16.5">
      <c r="I70" s="27"/>
    </row>
    <row r="71" ht="16.5">
      <c r="I71" s="27"/>
    </row>
    <row r="72" ht="16.5">
      <c r="I72" s="27"/>
    </row>
    <row r="73" ht="16.5">
      <c r="I73" s="27"/>
    </row>
    <row r="74" ht="16.5">
      <c r="I74" s="27"/>
    </row>
    <row r="75" ht="16.5">
      <c r="I75" s="27"/>
    </row>
    <row r="76" ht="16.5">
      <c r="I76" s="27"/>
    </row>
    <row r="77" ht="16.5">
      <c r="I77" s="27"/>
    </row>
    <row r="78" ht="16.5">
      <c r="I78" s="27"/>
    </row>
    <row r="79" ht="16.5">
      <c r="I79" s="27"/>
    </row>
    <row r="80" ht="16.5">
      <c r="I80" s="27"/>
    </row>
    <row r="81" ht="16.5">
      <c r="I81" s="27"/>
    </row>
    <row r="82" ht="16.5">
      <c r="I82" s="27"/>
    </row>
    <row r="83" ht="16.5">
      <c r="I83" s="27"/>
    </row>
    <row r="84" ht="16.5">
      <c r="I84" s="27"/>
    </row>
    <row r="85" ht="16.5">
      <c r="I85" s="27"/>
    </row>
    <row r="86" ht="16.5">
      <c r="I86" s="27"/>
    </row>
    <row r="87" ht="16.5">
      <c r="I87" s="27"/>
    </row>
    <row r="88" ht="16.5">
      <c r="I88" s="27"/>
    </row>
    <row r="89" ht="16.5">
      <c r="I89" s="27"/>
    </row>
    <row r="90" ht="16.5">
      <c r="I90" s="27"/>
    </row>
    <row r="91" ht="16.5">
      <c r="I91" s="27"/>
    </row>
    <row r="92" ht="16.5">
      <c r="I92" s="27"/>
    </row>
    <row r="93" ht="16.5">
      <c r="I93" s="27"/>
    </row>
    <row r="94" ht="16.5">
      <c r="I94" s="27"/>
    </row>
    <row r="95" ht="16.5">
      <c r="I95" s="27"/>
    </row>
    <row r="96" ht="16.5">
      <c r="I96" s="27"/>
    </row>
    <row r="97" ht="16.5">
      <c r="I97" s="27"/>
    </row>
    <row r="98" ht="16.5">
      <c r="I98" s="27"/>
    </row>
    <row r="99" ht="16.5">
      <c r="I99" s="27"/>
    </row>
    <row r="100" ht="16.5">
      <c r="I100" s="27"/>
    </row>
    <row r="101" ht="16.5">
      <c r="I101" s="27"/>
    </row>
    <row r="102" ht="16.5">
      <c r="I102" s="27"/>
    </row>
    <row r="103" ht="16.5">
      <c r="I103" s="27"/>
    </row>
    <row r="104" ht="16.5">
      <c r="I104" s="27"/>
    </row>
    <row r="105" ht="16.5">
      <c r="I105" s="27"/>
    </row>
    <row r="106" ht="16.5">
      <c r="I106" s="27"/>
    </row>
    <row r="107" ht="16.5">
      <c r="I107" s="27"/>
    </row>
    <row r="108" ht="16.5">
      <c r="I108" s="27"/>
    </row>
    <row r="109" ht="16.5">
      <c r="I109" s="27"/>
    </row>
    <row r="110" ht="16.5">
      <c r="I110" s="27"/>
    </row>
    <row r="111" ht="16.5">
      <c r="I111" s="27"/>
    </row>
    <row r="112" ht="16.5">
      <c r="I112" s="27"/>
    </row>
    <row r="113" ht="16.5">
      <c r="I113" s="27"/>
    </row>
    <row r="114" ht="16.5">
      <c r="I114" s="27"/>
    </row>
    <row r="115" ht="16.5">
      <c r="I115" s="27"/>
    </row>
    <row r="116" ht="16.5">
      <c r="I116" s="27"/>
    </row>
    <row r="117" ht="16.5">
      <c r="I117" s="27"/>
    </row>
    <row r="118" ht="16.5">
      <c r="I118" s="27"/>
    </row>
    <row r="119" ht="16.5">
      <c r="I119" s="27"/>
    </row>
    <row r="120" ht="16.5">
      <c r="I120" s="27"/>
    </row>
    <row r="121" ht="16.5">
      <c r="I121" s="27"/>
    </row>
    <row r="122" ht="16.5">
      <c r="I122" s="27"/>
    </row>
    <row r="123" ht="16.5">
      <c r="I123" s="27"/>
    </row>
    <row r="124" ht="16.5">
      <c r="I124" s="27"/>
    </row>
    <row r="125" ht="16.5">
      <c r="I125" s="27"/>
    </row>
    <row r="126" ht="16.5">
      <c r="I126" s="27"/>
    </row>
    <row r="127" ht="16.5">
      <c r="I127" s="27"/>
    </row>
    <row r="128" ht="16.5">
      <c r="I128" s="27"/>
    </row>
    <row r="129" ht="16.5">
      <c r="I129" s="27"/>
    </row>
    <row r="130" ht="16.5">
      <c r="I130" s="27"/>
    </row>
    <row r="131" ht="16.5">
      <c r="I131" s="27"/>
    </row>
    <row r="132" ht="16.5">
      <c r="I132" s="27"/>
    </row>
    <row r="133" ht="16.5">
      <c r="I133" s="27"/>
    </row>
    <row r="134" ht="16.5">
      <c r="I134" s="27"/>
    </row>
    <row r="135" ht="16.5">
      <c r="I135" s="27"/>
    </row>
    <row r="136" ht="16.5">
      <c r="I136" s="27"/>
    </row>
    <row r="137" ht="16.5">
      <c r="I137" s="27"/>
    </row>
    <row r="138" ht="16.5">
      <c r="I138" s="27"/>
    </row>
    <row r="139" ht="16.5">
      <c r="I139" s="27"/>
    </row>
    <row r="140" ht="16.5">
      <c r="I140" s="27"/>
    </row>
    <row r="141" ht="16.5">
      <c r="I141" s="27"/>
    </row>
    <row r="142" ht="16.5">
      <c r="I142" s="27"/>
    </row>
    <row r="143" ht="16.5">
      <c r="I143" s="27"/>
    </row>
    <row r="144" ht="16.5">
      <c r="I144" s="27"/>
    </row>
    <row r="145" ht="16.5">
      <c r="I145" s="27"/>
    </row>
    <row r="146" ht="16.5">
      <c r="I146" s="27"/>
    </row>
    <row r="147" ht="16.5">
      <c r="I147" s="27"/>
    </row>
    <row r="148" ht="16.5">
      <c r="I148" s="27"/>
    </row>
    <row r="149" ht="16.5">
      <c r="I149" s="27"/>
    </row>
    <row r="150" ht="16.5">
      <c r="I150" s="27"/>
    </row>
    <row r="151" ht="16.5">
      <c r="I151" s="27"/>
    </row>
    <row r="152" ht="16.5">
      <c r="I152" s="27"/>
    </row>
    <row r="153" ht="16.5">
      <c r="I153" s="27"/>
    </row>
    <row r="154" ht="16.5">
      <c r="I154" s="27"/>
    </row>
    <row r="155" ht="16.5">
      <c r="I155" s="27"/>
    </row>
    <row r="156" ht="16.5">
      <c r="I156" s="27"/>
    </row>
    <row r="157" ht="16.5">
      <c r="I157" s="27"/>
    </row>
    <row r="158" ht="16.5">
      <c r="I158" s="27"/>
    </row>
    <row r="159" ht="16.5">
      <c r="I159" s="27"/>
    </row>
    <row r="160" ht="16.5">
      <c r="I160" s="27"/>
    </row>
    <row r="161" ht="16.5">
      <c r="I161" s="27"/>
    </row>
    <row r="162" ht="16.5">
      <c r="I162" s="27"/>
    </row>
    <row r="163" ht="16.5">
      <c r="I163" s="27"/>
    </row>
    <row r="164" ht="16.5">
      <c r="I164" s="27"/>
    </row>
    <row r="165" ht="16.5">
      <c r="I165" s="27"/>
    </row>
    <row r="166" ht="16.5">
      <c r="I166" s="27"/>
    </row>
    <row r="167" ht="16.5">
      <c r="I167" s="27"/>
    </row>
    <row r="168" ht="16.5">
      <c r="I168" s="27"/>
    </row>
    <row r="169" ht="16.5">
      <c r="I169" s="27"/>
    </row>
    <row r="170" ht="16.5">
      <c r="I170" s="27"/>
    </row>
    <row r="171" ht="16.5">
      <c r="I171" s="27"/>
    </row>
    <row r="172" ht="16.5">
      <c r="I172" s="27"/>
    </row>
    <row r="173" ht="16.5">
      <c r="I173" s="27"/>
    </row>
    <row r="174" ht="16.5">
      <c r="I174" s="27"/>
    </row>
    <row r="175" ht="16.5">
      <c r="I175" s="27"/>
    </row>
    <row r="176" ht="16.5">
      <c r="I176" s="27"/>
    </row>
    <row r="177" ht="16.5">
      <c r="I177" s="27"/>
    </row>
    <row r="178" ht="16.5">
      <c r="I178" s="27"/>
    </row>
    <row r="179" ht="16.5">
      <c r="I179" s="27"/>
    </row>
    <row r="180" ht="16.5">
      <c r="I180" s="27"/>
    </row>
    <row r="181" ht="16.5">
      <c r="I181" s="27"/>
    </row>
    <row r="182" ht="16.5">
      <c r="I182" s="27"/>
    </row>
    <row r="183" ht="16.5">
      <c r="I183" s="27"/>
    </row>
    <row r="184" ht="16.5">
      <c r="I184" s="27"/>
    </row>
    <row r="185" ht="16.5">
      <c r="I185" s="27"/>
    </row>
    <row r="186" ht="16.5">
      <c r="I186" s="27"/>
    </row>
    <row r="187" ht="16.5">
      <c r="I187" s="27"/>
    </row>
    <row r="188" ht="16.5">
      <c r="I188" s="27"/>
    </row>
    <row r="189" ht="16.5">
      <c r="I189" s="27"/>
    </row>
    <row r="190" ht="16.5">
      <c r="I190" s="27"/>
    </row>
    <row r="191" ht="16.5">
      <c r="I191" s="27"/>
    </row>
    <row r="192" ht="16.5">
      <c r="I192" s="27"/>
    </row>
    <row r="193" ht="16.5">
      <c r="I193" s="27"/>
    </row>
    <row r="194" ht="16.5">
      <c r="I194" s="27"/>
    </row>
    <row r="195" ht="16.5">
      <c r="I195" s="27"/>
    </row>
    <row r="196" ht="16.5">
      <c r="I196" s="27"/>
    </row>
    <row r="197" ht="16.5">
      <c r="I197" s="27"/>
    </row>
    <row r="198" ht="16.5">
      <c r="I198" s="27"/>
    </row>
    <row r="199" ht="16.5">
      <c r="I199" s="27"/>
    </row>
    <row r="200" ht="16.5">
      <c r="I200" s="27"/>
    </row>
    <row r="201" ht="16.5">
      <c r="I201" s="27"/>
    </row>
    <row r="202" ht="16.5">
      <c r="I202" s="27"/>
    </row>
    <row r="203" ht="16.5">
      <c r="I203" s="27"/>
    </row>
    <row r="204" ht="16.5">
      <c r="I204" s="27"/>
    </row>
    <row r="205" ht="16.5">
      <c r="I205" s="27"/>
    </row>
    <row r="206" ht="16.5">
      <c r="I206" s="27"/>
    </row>
    <row r="207" ht="16.5">
      <c r="I207" s="27"/>
    </row>
    <row r="208" ht="16.5">
      <c r="I208" s="27"/>
    </row>
    <row r="209" ht="16.5">
      <c r="I209" s="27"/>
    </row>
    <row r="210" ht="16.5">
      <c r="I210" s="27"/>
    </row>
    <row r="211" ht="16.5">
      <c r="I211" s="27"/>
    </row>
    <row r="212" ht="16.5">
      <c r="I212" s="27"/>
    </row>
    <row r="213" ht="16.5">
      <c r="I213" s="27"/>
    </row>
    <row r="214" ht="16.5">
      <c r="I214" s="27"/>
    </row>
    <row r="215" ht="16.5">
      <c r="I215" s="27"/>
    </row>
    <row r="216" ht="16.5">
      <c r="I216" s="27"/>
    </row>
    <row r="217" ht="16.5">
      <c r="I217" s="27"/>
    </row>
    <row r="218" ht="16.5">
      <c r="I218" s="27"/>
    </row>
    <row r="219" ht="16.5">
      <c r="I219" s="27"/>
    </row>
    <row r="220" ht="16.5">
      <c r="I220" s="27"/>
    </row>
    <row r="221" ht="16.5">
      <c r="I221" s="27"/>
    </row>
    <row r="222" ht="16.5">
      <c r="I222" s="27"/>
    </row>
    <row r="223" ht="16.5">
      <c r="I223" s="27"/>
    </row>
    <row r="224" ht="16.5">
      <c r="I224" s="27"/>
    </row>
    <row r="225" ht="16.5">
      <c r="I225" s="27"/>
    </row>
    <row r="226" ht="16.5">
      <c r="I226" s="27"/>
    </row>
    <row r="227" ht="16.5">
      <c r="I227" s="27"/>
    </row>
    <row r="228" ht="16.5">
      <c r="I228" s="27"/>
    </row>
    <row r="229" ht="16.5">
      <c r="I229" s="27"/>
    </row>
    <row r="230" ht="16.5">
      <c r="I230" s="27"/>
    </row>
    <row r="231" ht="16.5">
      <c r="I231" s="27"/>
    </row>
    <row r="232" ht="16.5">
      <c r="I232" s="27"/>
    </row>
    <row r="233" ht="16.5">
      <c r="I233" s="27"/>
    </row>
    <row r="234" ht="16.5">
      <c r="I234" s="27"/>
    </row>
    <row r="235" ht="16.5">
      <c r="I235" s="27"/>
    </row>
    <row r="236" ht="16.5">
      <c r="I236" s="27"/>
    </row>
    <row r="237" ht="16.5">
      <c r="I237" s="27"/>
    </row>
    <row r="238" ht="16.5">
      <c r="I238" s="27"/>
    </row>
    <row r="239" ht="16.5">
      <c r="I239" s="27"/>
    </row>
    <row r="240" ht="16.5">
      <c r="I240" s="27"/>
    </row>
    <row r="241" ht="16.5">
      <c r="I241" s="27"/>
    </row>
    <row r="242" ht="16.5">
      <c r="I242" s="27"/>
    </row>
    <row r="243" ht="16.5">
      <c r="I243" s="27"/>
    </row>
    <row r="244" ht="16.5">
      <c r="I244" s="27"/>
    </row>
    <row r="245" ht="16.5">
      <c r="I245" s="27"/>
    </row>
    <row r="246" ht="16.5">
      <c r="I246" s="27"/>
    </row>
    <row r="247" ht="16.5">
      <c r="I247" s="27"/>
    </row>
    <row r="248" ht="16.5">
      <c r="I248" s="27"/>
    </row>
    <row r="249" ht="16.5">
      <c r="I249" s="27"/>
    </row>
    <row r="250" ht="16.5">
      <c r="I250" s="27"/>
    </row>
    <row r="251" ht="16.5">
      <c r="I251" s="27"/>
    </row>
    <row r="252" ht="16.5">
      <c r="I252" s="27"/>
    </row>
    <row r="253" ht="16.5">
      <c r="I253" s="27"/>
    </row>
    <row r="254" ht="16.5">
      <c r="I254" s="27"/>
    </row>
    <row r="255" ht="16.5">
      <c r="I255" s="27"/>
    </row>
    <row r="256" ht="16.5">
      <c r="I256" s="27"/>
    </row>
    <row r="257" ht="16.5">
      <c r="I257" s="27"/>
    </row>
    <row r="258" ht="16.5">
      <c r="I258" s="27"/>
    </row>
    <row r="259" ht="16.5">
      <c r="I259" s="27"/>
    </row>
    <row r="260" ht="16.5">
      <c r="I260" s="27"/>
    </row>
    <row r="261" ht="16.5">
      <c r="I261" s="27"/>
    </row>
    <row r="262" ht="16.5">
      <c r="I262" s="27"/>
    </row>
    <row r="263" ht="16.5">
      <c r="I263" s="27"/>
    </row>
    <row r="264" ht="16.5">
      <c r="I264" s="27"/>
    </row>
    <row r="265" ht="16.5">
      <c r="I265" s="27"/>
    </row>
    <row r="266" ht="16.5">
      <c r="I266" s="27"/>
    </row>
    <row r="267" ht="16.5">
      <c r="I267" s="27"/>
    </row>
    <row r="268" ht="16.5">
      <c r="I268" s="27"/>
    </row>
    <row r="269" ht="16.5">
      <c r="I269" s="27"/>
    </row>
    <row r="270" ht="16.5">
      <c r="I270" s="27"/>
    </row>
    <row r="271" ht="16.5">
      <c r="I271" s="27"/>
    </row>
    <row r="272" ht="16.5">
      <c r="I272" s="27"/>
    </row>
    <row r="273" ht="16.5">
      <c r="I273" s="27"/>
    </row>
    <row r="274" ht="16.5">
      <c r="I274" s="27"/>
    </row>
    <row r="275" ht="16.5">
      <c r="I275" s="27"/>
    </row>
    <row r="276" ht="16.5">
      <c r="I276" s="27"/>
    </row>
    <row r="277" ht="16.5">
      <c r="I277" s="27"/>
    </row>
    <row r="278" ht="16.5">
      <c r="I278" s="27"/>
    </row>
    <row r="279" ht="16.5">
      <c r="I279" s="27"/>
    </row>
    <row r="280" ht="16.5">
      <c r="I280" s="27"/>
    </row>
    <row r="281" ht="16.5">
      <c r="I281" s="27"/>
    </row>
    <row r="282" ht="16.5">
      <c r="I282" s="27"/>
    </row>
    <row r="283" ht="16.5">
      <c r="I283" s="27"/>
    </row>
    <row r="284" ht="16.5">
      <c r="I284" s="27"/>
    </row>
    <row r="285" ht="16.5">
      <c r="I285" s="27"/>
    </row>
    <row r="286" ht="16.5">
      <c r="I286" s="27"/>
    </row>
    <row r="287" ht="16.5">
      <c r="I287" s="27"/>
    </row>
    <row r="288" ht="16.5">
      <c r="I288" s="27"/>
    </row>
    <row r="289" ht="16.5">
      <c r="I289" s="27"/>
    </row>
    <row r="290" ht="16.5">
      <c r="I290" s="27"/>
    </row>
    <row r="291" ht="16.5">
      <c r="I291" s="27"/>
    </row>
    <row r="292" ht="16.5">
      <c r="I292" s="27"/>
    </row>
    <row r="293" ht="16.5">
      <c r="I293" s="27"/>
    </row>
    <row r="294" ht="16.5">
      <c r="I294" s="27"/>
    </row>
    <row r="295" ht="16.5">
      <c r="I295" s="27"/>
    </row>
    <row r="296" ht="16.5">
      <c r="I296" s="27"/>
    </row>
    <row r="297" ht="16.5">
      <c r="I297" s="27"/>
    </row>
    <row r="298" ht="16.5">
      <c r="I298" s="27"/>
    </row>
    <row r="299" ht="16.5">
      <c r="I299" s="27"/>
    </row>
    <row r="300" ht="16.5">
      <c r="I300" s="27"/>
    </row>
    <row r="301" ht="16.5">
      <c r="I301" s="27"/>
    </row>
    <row r="302" ht="16.5">
      <c r="I302" s="27"/>
    </row>
    <row r="303" ht="16.5">
      <c r="I303" s="27"/>
    </row>
    <row r="304" ht="16.5">
      <c r="I304" s="27"/>
    </row>
    <row r="305" ht="16.5">
      <c r="I305" s="27"/>
    </row>
    <row r="306" ht="16.5">
      <c r="I306" s="27"/>
    </row>
    <row r="307" ht="16.5">
      <c r="I307" s="27"/>
    </row>
    <row r="308" ht="16.5">
      <c r="I308" s="27"/>
    </row>
    <row r="309" ht="16.5">
      <c r="I309" s="27"/>
    </row>
    <row r="310" ht="16.5">
      <c r="I310" s="27"/>
    </row>
    <row r="311" ht="16.5">
      <c r="I311" s="27"/>
    </row>
    <row r="312" ht="16.5">
      <c r="I312" s="27"/>
    </row>
    <row r="313" ht="16.5">
      <c r="I313" s="27"/>
    </row>
    <row r="314" ht="16.5">
      <c r="I314" s="27"/>
    </row>
    <row r="315" ht="16.5">
      <c r="I315" s="27"/>
    </row>
    <row r="316" ht="16.5">
      <c r="I316" s="27"/>
    </row>
    <row r="317" ht="16.5">
      <c r="I317" s="27"/>
    </row>
    <row r="318" ht="16.5">
      <c r="I318" s="27"/>
    </row>
    <row r="319" ht="16.5">
      <c r="I319" s="27"/>
    </row>
    <row r="320" ht="16.5">
      <c r="I320" s="27"/>
    </row>
    <row r="321" ht="16.5">
      <c r="I321" s="27"/>
    </row>
    <row r="322" ht="16.5">
      <c r="I322" s="27"/>
    </row>
    <row r="323" ht="16.5">
      <c r="I323" s="27"/>
    </row>
    <row r="324" ht="16.5">
      <c r="I324" s="27"/>
    </row>
    <row r="325" ht="16.5">
      <c r="I325" s="27"/>
    </row>
    <row r="326" ht="16.5">
      <c r="I326" s="27"/>
    </row>
    <row r="327" ht="16.5">
      <c r="I327" s="27"/>
    </row>
    <row r="328" ht="16.5">
      <c r="I328" s="27"/>
    </row>
    <row r="329" ht="16.5">
      <c r="I329" s="27"/>
    </row>
    <row r="330" ht="16.5">
      <c r="I330" s="27"/>
    </row>
    <row r="331" ht="16.5">
      <c r="I331" s="27"/>
    </row>
    <row r="332" ht="16.5">
      <c r="I332" s="27"/>
    </row>
    <row r="333" ht="16.5">
      <c r="I333" s="27"/>
    </row>
    <row r="334" ht="16.5">
      <c r="I334" s="27"/>
    </row>
    <row r="335" ht="16.5">
      <c r="I335" s="27"/>
    </row>
    <row r="336" ht="16.5">
      <c r="I336" s="27"/>
    </row>
    <row r="337" ht="16.5">
      <c r="I337" s="27"/>
    </row>
    <row r="338" ht="16.5">
      <c r="I338" s="27"/>
    </row>
    <row r="339" ht="16.5">
      <c r="I339" s="27"/>
    </row>
    <row r="340" ht="16.5">
      <c r="I340" s="27"/>
    </row>
    <row r="341" ht="16.5">
      <c r="I341" s="27"/>
    </row>
    <row r="342" ht="16.5">
      <c r="I342" s="27"/>
    </row>
    <row r="343" ht="16.5">
      <c r="I343" s="27"/>
    </row>
    <row r="344" ht="16.5">
      <c r="I344" s="27"/>
    </row>
    <row r="345" ht="16.5">
      <c r="I345" s="27"/>
    </row>
    <row r="346" ht="16.5">
      <c r="I346" s="27"/>
    </row>
    <row r="347" ht="16.5">
      <c r="I347" s="27"/>
    </row>
    <row r="348" ht="16.5">
      <c r="I348" s="27"/>
    </row>
    <row r="349" ht="16.5">
      <c r="I349" s="27"/>
    </row>
    <row r="350" ht="16.5">
      <c r="I350" s="27"/>
    </row>
    <row r="351" ht="16.5">
      <c r="I351" s="27"/>
    </row>
    <row r="352" ht="16.5">
      <c r="I352" s="27"/>
    </row>
    <row r="353" ht="16.5">
      <c r="I353" s="27"/>
    </row>
    <row r="354" ht="16.5">
      <c r="I354" s="27"/>
    </row>
    <row r="355" ht="16.5">
      <c r="I355" s="27"/>
    </row>
    <row r="356" ht="16.5">
      <c r="I356" s="27"/>
    </row>
    <row r="357" ht="16.5">
      <c r="I357" s="27"/>
    </row>
    <row r="358" ht="16.5">
      <c r="I358" s="27"/>
    </row>
    <row r="359" ht="16.5">
      <c r="I359" s="27"/>
    </row>
    <row r="360" ht="16.5">
      <c r="I360" s="27"/>
    </row>
    <row r="361" ht="16.5">
      <c r="I361" s="27"/>
    </row>
    <row r="362" ht="16.5">
      <c r="I362" s="27"/>
    </row>
    <row r="363" ht="16.5">
      <c r="I363" s="27"/>
    </row>
    <row r="364" ht="16.5">
      <c r="I364" s="27"/>
    </row>
    <row r="365" ht="16.5">
      <c r="I365" s="27"/>
    </row>
    <row r="366" ht="16.5">
      <c r="I366" s="27"/>
    </row>
    <row r="367" ht="16.5">
      <c r="I367" s="27"/>
    </row>
    <row r="368" ht="16.5">
      <c r="I368" s="27"/>
    </row>
    <row r="369" ht="16.5">
      <c r="I369" s="27"/>
    </row>
    <row r="370" ht="16.5">
      <c r="I370" s="27"/>
    </row>
    <row r="371" ht="16.5">
      <c r="I371" s="27"/>
    </row>
    <row r="372" ht="16.5">
      <c r="I372" s="27"/>
    </row>
    <row r="373" ht="16.5">
      <c r="I373" s="27"/>
    </row>
    <row r="374" ht="16.5">
      <c r="I374" s="27"/>
    </row>
    <row r="375" ht="16.5">
      <c r="I375" s="27"/>
    </row>
    <row r="376" ht="16.5">
      <c r="I376" s="27"/>
    </row>
    <row r="377" ht="16.5">
      <c r="I377" s="27"/>
    </row>
    <row r="378" ht="16.5">
      <c r="I378" s="27"/>
    </row>
    <row r="379" ht="16.5">
      <c r="I379" s="27"/>
    </row>
    <row r="380" ht="16.5">
      <c r="I380" s="27"/>
    </row>
    <row r="381" ht="16.5">
      <c r="I381" s="27"/>
    </row>
    <row r="382" ht="16.5">
      <c r="I382" s="27"/>
    </row>
    <row r="383" ht="16.5">
      <c r="I383" s="27"/>
    </row>
    <row r="384" ht="16.5">
      <c r="I384" s="27"/>
    </row>
    <row r="385" ht="16.5">
      <c r="I385" s="27"/>
    </row>
    <row r="386" ht="16.5">
      <c r="I386" s="27"/>
    </row>
    <row r="387" ht="16.5">
      <c r="I387" s="27"/>
    </row>
    <row r="388" ht="16.5">
      <c r="I388" s="27"/>
    </row>
    <row r="389" ht="16.5">
      <c r="I389" s="27"/>
    </row>
    <row r="390" ht="16.5">
      <c r="I390" s="27"/>
    </row>
    <row r="391" ht="16.5">
      <c r="I391" s="27"/>
    </row>
    <row r="392" ht="16.5">
      <c r="I392" s="27"/>
    </row>
    <row r="393" ht="16.5">
      <c r="I393" s="27"/>
    </row>
    <row r="394" ht="16.5">
      <c r="I394" s="27"/>
    </row>
    <row r="395" ht="16.5">
      <c r="I395" s="27"/>
    </row>
    <row r="396" ht="16.5">
      <c r="I396" s="27"/>
    </row>
    <row r="397" ht="16.5">
      <c r="I397" s="27"/>
    </row>
    <row r="398" ht="16.5">
      <c r="I398" s="27"/>
    </row>
    <row r="399" ht="16.5">
      <c r="I399" s="27"/>
    </row>
    <row r="400" ht="16.5">
      <c r="I400" s="27"/>
    </row>
    <row r="401" ht="16.5">
      <c r="I401" s="27"/>
    </row>
    <row r="402" ht="16.5">
      <c r="I402" s="27"/>
    </row>
    <row r="403" ht="16.5">
      <c r="I403" s="27"/>
    </row>
    <row r="404" ht="16.5">
      <c r="I404" s="27"/>
    </row>
    <row r="405" ht="16.5">
      <c r="I405" s="27"/>
    </row>
    <row r="406" ht="16.5">
      <c r="I406" s="27"/>
    </row>
    <row r="407" ht="16.5">
      <c r="I407" s="27"/>
    </row>
    <row r="408" ht="16.5">
      <c r="I408" s="27"/>
    </row>
    <row r="409" ht="16.5">
      <c r="I409" s="27"/>
    </row>
    <row r="410" ht="16.5">
      <c r="I410" s="27"/>
    </row>
    <row r="411" ht="16.5">
      <c r="I411" s="27"/>
    </row>
    <row r="412" ht="16.5">
      <c r="I412" s="27"/>
    </row>
    <row r="413" ht="16.5">
      <c r="I413" s="27"/>
    </row>
    <row r="414" ht="16.5">
      <c r="I414" s="27"/>
    </row>
    <row r="415" ht="16.5">
      <c r="I415" s="27"/>
    </row>
    <row r="416" ht="16.5">
      <c r="I416" s="27"/>
    </row>
    <row r="417" ht="16.5">
      <c r="I417" s="27"/>
    </row>
    <row r="418" ht="16.5">
      <c r="I418" s="27"/>
    </row>
    <row r="419" ht="16.5">
      <c r="I419" s="27"/>
    </row>
    <row r="420" ht="16.5">
      <c r="I420" s="27"/>
    </row>
    <row r="421" ht="16.5">
      <c r="I421" s="27"/>
    </row>
    <row r="422" ht="16.5">
      <c r="I422" s="27"/>
    </row>
    <row r="423" ht="16.5">
      <c r="I423" s="27"/>
    </row>
    <row r="424" ht="16.5">
      <c r="I424" s="27"/>
    </row>
    <row r="425" ht="16.5">
      <c r="I425" s="27"/>
    </row>
    <row r="426" ht="16.5">
      <c r="I426" s="27"/>
    </row>
    <row r="427" ht="16.5">
      <c r="I427" s="27"/>
    </row>
    <row r="428" ht="16.5">
      <c r="I428" s="27"/>
    </row>
    <row r="429" ht="16.5">
      <c r="I429" s="27"/>
    </row>
    <row r="430" ht="16.5">
      <c r="I430" s="27"/>
    </row>
    <row r="431" ht="16.5">
      <c r="I431" s="27"/>
    </row>
    <row r="432" ht="16.5">
      <c r="I432" s="27"/>
    </row>
    <row r="433" ht="16.5">
      <c r="I433" s="27"/>
    </row>
    <row r="434" ht="16.5">
      <c r="I434" s="27"/>
    </row>
    <row r="435" ht="16.5">
      <c r="I435" s="27"/>
    </row>
    <row r="436" ht="16.5">
      <c r="I436" s="27"/>
    </row>
    <row r="437" ht="16.5">
      <c r="I437" s="27"/>
    </row>
    <row r="438" ht="16.5">
      <c r="I438" s="27"/>
    </row>
    <row r="439" ht="16.5">
      <c r="I439" s="27"/>
    </row>
    <row r="440" ht="16.5">
      <c r="I440" s="27"/>
    </row>
    <row r="441" ht="16.5">
      <c r="I441" s="27"/>
    </row>
    <row r="442" ht="16.5">
      <c r="I442" s="27"/>
    </row>
    <row r="443" ht="16.5">
      <c r="I443" s="27"/>
    </row>
    <row r="444" ht="16.5">
      <c r="I444" s="27"/>
    </row>
    <row r="445" ht="16.5">
      <c r="I445" s="27"/>
    </row>
    <row r="446" ht="16.5">
      <c r="I446" s="27"/>
    </row>
    <row r="447" ht="16.5">
      <c r="I447" s="27"/>
    </row>
    <row r="448" ht="16.5">
      <c r="I448" s="27"/>
    </row>
    <row r="449" ht="16.5">
      <c r="I449" s="27"/>
    </row>
    <row r="450" ht="16.5">
      <c r="I450" s="27"/>
    </row>
    <row r="451" ht="16.5">
      <c r="I451" s="27"/>
    </row>
    <row r="452" ht="16.5">
      <c r="I452" s="27"/>
    </row>
    <row r="453" ht="16.5">
      <c r="I453" s="27"/>
    </row>
    <row r="454" ht="16.5">
      <c r="I454" s="27"/>
    </row>
    <row r="455" ht="16.5">
      <c r="I455" s="27"/>
    </row>
    <row r="456" ht="16.5">
      <c r="I456" s="27"/>
    </row>
    <row r="457" ht="16.5">
      <c r="I457" s="27"/>
    </row>
    <row r="458" ht="16.5">
      <c r="I458" s="27"/>
    </row>
    <row r="459" ht="16.5">
      <c r="I459" s="27"/>
    </row>
    <row r="460" ht="16.5">
      <c r="I460" s="27"/>
    </row>
    <row r="461" ht="16.5">
      <c r="I461" s="27"/>
    </row>
    <row r="462" ht="16.5">
      <c r="I462" s="27"/>
    </row>
    <row r="463" ht="16.5">
      <c r="I463" s="27"/>
    </row>
    <row r="464" ht="16.5">
      <c r="I464" s="27"/>
    </row>
    <row r="465" ht="16.5">
      <c r="I465" s="27"/>
    </row>
    <row r="466" ht="16.5">
      <c r="I466" s="27"/>
    </row>
    <row r="467" ht="16.5">
      <c r="I467" s="27"/>
    </row>
    <row r="468" ht="16.5">
      <c r="I468" s="27"/>
    </row>
    <row r="469" ht="16.5">
      <c r="I469" s="27"/>
    </row>
    <row r="470" ht="16.5">
      <c r="I470" s="27"/>
    </row>
    <row r="471" ht="16.5">
      <c r="I471" s="27"/>
    </row>
    <row r="472" ht="16.5">
      <c r="I472" s="27"/>
    </row>
    <row r="473" ht="16.5">
      <c r="I473" s="27"/>
    </row>
    <row r="474" ht="16.5">
      <c r="I474" s="27"/>
    </row>
    <row r="475" ht="16.5">
      <c r="I475" s="27"/>
    </row>
    <row r="476" ht="16.5">
      <c r="I476" s="27"/>
    </row>
    <row r="477" ht="16.5">
      <c r="I477" s="27"/>
    </row>
    <row r="478" ht="16.5">
      <c r="I478" s="27"/>
    </row>
    <row r="479" ht="16.5">
      <c r="I479" s="27"/>
    </row>
    <row r="480" ht="16.5">
      <c r="I480" s="27"/>
    </row>
    <row r="481" ht="16.5">
      <c r="I481" s="27"/>
    </row>
    <row r="482" ht="16.5">
      <c r="I482" s="27"/>
    </row>
    <row r="483" ht="16.5">
      <c r="I483" s="27"/>
    </row>
    <row r="484" ht="16.5">
      <c r="I484" s="27"/>
    </row>
    <row r="485" ht="16.5">
      <c r="I485" s="27"/>
    </row>
    <row r="486" ht="16.5">
      <c r="I486" s="27"/>
    </row>
    <row r="487" ht="16.5">
      <c r="I487" s="27"/>
    </row>
    <row r="488" ht="16.5">
      <c r="I488" s="27"/>
    </row>
    <row r="489" ht="16.5">
      <c r="I489" s="27"/>
    </row>
    <row r="490" ht="16.5">
      <c r="I490" s="27"/>
    </row>
    <row r="491" ht="16.5">
      <c r="I491" s="27"/>
    </row>
    <row r="492" ht="16.5">
      <c r="I492" s="27"/>
    </row>
    <row r="493" ht="16.5">
      <c r="I493" s="27"/>
    </row>
    <row r="494" ht="16.5">
      <c r="I494" s="27"/>
    </row>
    <row r="495" ht="16.5">
      <c r="I495" s="27"/>
    </row>
    <row r="496" ht="16.5">
      <c r="I496" s="27"/>
    </row>
    <row r="497" ht="16.5">
      <c r="I497" s="27"/>
    </row>
    <row r="498" ht="16.5">
      <c r="I498" s="27"/>
    </row>
    <row r="499" ht="16.5">
      <c r="I499" s="27"/>
    </row>
    <row r="500" ht="16.5">
      <c r="I500" s="27"/>
    </row>
    <row r="501" ht="16.5">
      <c r="I501" s="27"/>
    </row>
    <row r="502" ht="16.5">
      <c r="I502" s="27"/>
    </row>
    <row r="503" ht="16.5">
      <c r="I503" s="27"/>
    </row>
    <row r="504" ht="16.5">
      <c r="I504" s="27"/>
    </row>
    <row r="505" ht="16.5">
      <c r="I505" s="27"/>
    </row>
    <row r="506" ht="16.5">
      <c r="I506" s="27"/>
    </row>
    <row r="507" ht="16.5">
      <c r="I507" s="27"/>
    </row>
    <row r="508" ht="16.5">
      <c r="I508" s="27"/>
    </row>
    <row r="509" ht="16.5">
      <c r="I509" s="27"/>
    </row>
    <row r="510" ht="16.5">
      <c r="I510" s="27"/>
    </row>
    <row r="511" ht="16.5">
      <c r="I511" s="27"/>
    </row>
    <row r="512" ht="16.5">
      <c r="I512" s="27"/>
    </row>
    <row r="513" ht="16.5">
      <c r="I513" s="27"/>
    </row>
    <row r="514" ht="16.5">
      <c r="I514" s="27"/>
    </row>
  </sheetData>
  <sheetProtection password="CC80" sheet="1" objects="1" scenarios="1"/>
  <protectedRanges>
    <protectedRange sqref="F9 F11 J11 F13 I13 L13 O13 H18:K19 J23:O29 A31 A48 J48" name="Range1"/>
  </protectedRanges>
  <mergeCells count="66">
    <mergeCell ref="A2:O2"/>
    <mergeCell ref="A3:O3"/>
    <mergeCell ref="A7:O7"/>
    <mergeCell ref="A11:C11"/>
    <mergeCell ref="D11:E11"/>
    <mergeCell ref="H11:I11"/>
    <mergeCell ref="L11:M11"/>
    <mergeCell ref="A9:E9"/>
    <mergeCell ref="F9:O9"/>
    <mergeCell ref="A13:C13"/>
    <mergeCell ref="D13:E13"/>
    <mergeCell ref="G13:H13"/>
    <mergeCell ref="J13:K13"/>
    <mergeCell ref="M13:N13"/>
    <mergeCell ref="C16:G17"/>
    <mergeCell ref="H16:M16"/>
    <mergeCell ref="H17:I17"/>
    <mergeCell ref="J17:K17"/>
    <mergeCell ref="L17:M17"/>
    <mergeCell ref="C18:G18"/>
    <mergeCell ref="H18:I18"/>
    <mergeCell ref="J18:K18"/>
    <mergeCell ref="L18:M18"/>
    <mergeCell ref="C19:G19"/>
    <mergeCell ref="H19:I19"/>
    <mergeCell ref="J19:K19"/>
    <mergeCell ref="L19:M19"/>
    <mergeCell ref="C20:G20"/>
    <mergeCell ref="H20:I20"/>
    <mergeCell ref="J20:K20"/>
    <mergeCell ref="L20:M20"/>
    <mergeCell ref="B22:I22"/>
    <mergeCell ref="J22:L22"/>
    <mergeCell ref="M22:O22"/>
    <mergeCell ref="B23:I23"/>
    <mergeCell ref="J23:L23"/>
    <mergeCell ref="M23:O23"/>
    <mergeCell ref="B25:I25"/>
    <mergeCell ref="J25:L25"/>
    <mergeCell ref="M25:O25"/>
    <mergeCell ref="B24:I24"/>
    <mergeCell ref="J24:L24"/>
    <mergeCell ref="M24:O24"/>
    <mergeCell ref="B26:I26"/>
    <mergeCell ref="J26:L26"/>
    <mergeCell ref="M26:O26"/>
    <mergeCell ref="B27:I27"/>
    <mergeCell ref="J27:L27"/>
    <mergeCell ref="M27:O27"/>
    <mergeCell ref="A31:O42"/>
    <mergeCell ref="B28:I28"/>
    <mergeCell ref="J28:L28"/>
    <mergeCell ref="M28:O28"/>
    <mergeCell ref="B29:I29"/>
    <mergeCell ref="J29:L29"/>
    <mergeCell ref="M29:O29"/>
    <mergeCell ref="A43:G43"/>
    <mergeCell ref="L43:O43"/>
    <mergeCell ref="I43:K43"/>
    <mergeCell ref="A49:D49"/>
    <mergeCell ref="J49:M49"/>
    <mergeCell ref="A30:O30"/>
    <mergeCell ref="A45:C45"/>
    <mergeCell ref="J45:L45"/>
    <mergeCell ref="A48:D48"/>
    <mergeCell ref="J48:M48"/>
  </mergeCells>
  <printOptions/>
  <pageMargins left="0.89" right="0.43" top="0.45" bottom="0.75" header="0.3" footer="0.3"/>
  <pageSetup horizontalDpi="600" verticalDpi="600" orientation="portrait" paperSize="9" scale="75" r:id="rId2"/>
  <headerFooter alignWithMargins="0">
    <oddHeader>&amp;R&amp;"+,Bold"&amp;16PBMA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BAHRIN MASDUKI</cp:lastModifiedBy>
  <cp:lastPrinted>2015-01-09T01:11:52Z</cp:lastPrinted>
  <dcterms:created xsi:type="dcterms:W3CDTF">2009-01-02T08:02:40Z</dcterms:created>
  <dcterms:modified xsi:type="dcterms:W3CDTF">2015-01-09T01:15:29Z</dcterms:modified>
  <cp:category/>
  <cp:version/>
  <cp:contentType/>
  <cp:contentStatus/>
</cp:coreProperties>
</file>